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10.226.120.17\医療人材課\医療人材課\11 人材計画係\New! 人材計画（看学分のぞく）\13 地域医療勤務環境改善体制整備事業（働き方基金）\令和８年度\05_交付申請\02_交付申請依頼（特別事業）\02_送付\"/>
    </mc:Choice>
  </mc:AlternateContent>
  <xr:revisionPtr revIDLastSave="0" documentId="13_ncr:1_{25F47806-4E4F-4F06-A0B1-09776FFEFB39}" xr6:coauthVersionLast="47" xr6:coauthVersionMax="47" xr10:uidLastSave="{00000000-0000-0000-0000-000000000000}"/>
  <workbookProtection workbookAlgorithmName="SHA-512" workbookHashValue="XhgpL3SldgQfcFvZPkoAjE4ZMOrstJR7/Gy3BrWGlAHsO/wrcPdLJPI2rQCGj8eAjtKI2cbOeAIYZeXk1g1ryQ==" workbookSaltValue="Eb/fk5J7j3Kv9HTSfTycDA==" workbookSpinCount="100000" lockStructure="1"/>
  <bookViews>
    <workbookView xWindow="-120" yWindow="-120" windowWidth="29040" windowHeight="15720" tabRatio="896" xr2:uid="{00000000-000D-0000-FFFF-FFFF00000000}"/>
  </bookViews>
  <sheets>
    <sheet name="基本情報" sheetId="55" r:id="rId1"/>
    <sheet name="様式１" sheetId="57" r:id="rId2"/>
    <sheet name="様式２" sheetId="58" r:id="rId3"/>
    <sheet name="交付要件確認" sheetId="56" r:id="rId4"/>
    <sheet name="別紙１－１（所要額明細書）" sheetId="59" r:id="rId5"/>
    <sheet name="別紙１（経費所要額調）" sheetId="42" r:id="rId6"/>
    <sheet name="別記第１号様式（交付申請書）" sheetId="41" r:id="rId7"/>
    <sheet name="予算書抄本" sheetId="52" r:id="rId8"/>
    <sheet name="委任状" sheetId="61" r:id="rId9"/>
  </sheets>
  <definedNames>
    <definedName name="_xlnm._FilterDatabase" localSheetId="3" hidden="1">交付要件確認!$A$8:$K$8</definedName>
    <definedName name="_xlnm._FilterDatabase" localSheetId="4" hidden="1">'別紙１－１（所要額明細書）'!$A$8:$K$8</definedName>
    <definedName name="_xlnm.Print_Area" localSheetId="3">交付要件確認!$D$1:$P$28</definedName>
    <definedName name="_xlnm.Print_Area" localSheetId="6">'別記第１号様式（交付申請書）'!$A$1:$J$38</definedName>
    <definedName name="_xlnm.Print_Area" localSheetId="5">'別紙１（経費所要額調）'!$C$1:$M$18</definedName>
    <definedName name="_xlnm.Print_Area" localSheetId="4">'別紙１－１（所要額明細書）'!$D$1:$P$47</definedName>
    <definedName name="_xlnm.Print_Area" localSheetId="7">予算書抄本!$C$1:$I$16</definedName>
    <definedName name="_xlnm.Print_Area" localSheetId="1">様式１!$C$2:$K$78</definedName>
    <definedName name="_xlnm.Print_Area" localSheetId="2">様式２!$A$1:$T$75</definedName>
    <definedName name="Z_37B6CBE4_2B19_49FC_BFEF_B891579D40C9_.wvu.PrintArea" localSheetId="2" hidden="1">様式２!$A$1:$T$68</definedName>
    <definedName name="Z_5D805DA5_5B83_4DA7_AD1F_0A528C0D7036_.wvu.PrintArea" localSheetId="2" hidden="1">様式２!$A$1:$T$68</definedName>
    <definedName name="Z_69CDDE8E_4570_4BA1_94E3_16D081512935_.wvu.PrintArea" localSheetId="2" hidden="1">様式２!$A$1:$T$68</definedName>
    <definedName name="Z_73BCDB9B_F610_4914_B01C_136D6132314D_.wvu.PrintArea" localSheetId="2" hidden="1">様式２!$A$1:$T$68</definedName>
    <definedName name="Z_B54DE1DF_A17A_4AD2_83A8_C44B3EE7B785_.wvu.PrintArea" localSheetId="2" hidden="1">様式２!$A$1:$T$68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42" l="1"/>
  <c r="I13" i="42" s="1"/>
  <c r="I12" i="42" l="1"/>
  <c r="G13" i="57" l="1"/>
  <c r="B46" i="59"/>
  <c r="B45" i="59"/>
  <c r="B44" i="59"/>
  <c r="B43" i="59"/>
  <c r="B42" i="59"/>
  <c r="B41" i="59"/>
  <c r="B40" i="59"/>
  <c r="B39" i="59"/>
  <c r="B38" i="59"/>
  <c r="B37" i="59"/>
  <c r="B36" i="59"/>
  <c r="B35" i="59"/>
  <c r="B34" i="59"/>
  <c r="B33" i="59"/>
  <c r="B32" i="59"/>
  <c r="B31" i="59"/>
  <c r="B30" i="59"/>
  <c r="B29" i="59"/>
  <c r="B28" i="59"/>
  <c r="B27" i="59"/>
  <c r="B26" i="59"/>
  <c r="B25" i="59"/>
  <c r="B24" i="59"/>
  <c r="B23" i="59"/>
  <c r="B22" i="59"/>
  <c r="B21" i="59"/>
  <c r="B20" i="59"/>
  <c r="B19" i="59"/>
  <c r="B18" i="59"/>
  <c r="B17" i="59"/>
  <c r="B16" i="59"/>
  <c r="B15" i="59"/>
  <c r="B14" i="59"/>
  <c r="B13" i="59"/>
  <c r="B12" i="59"/>
  <c r="B11" i="59"/>
  <c r="B10"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10" i="59"/>
  <c r="A11" i="59"/>
  <c r="A12" i="59"/>
  <c r="A13" i="59"/>
  <c r="A14" i="59"/>
  <c r="A15" i="59"/>
  <c r="A16" i="59"/>
  <c r="A17" i="59"/>
  <c r="A18" i="59"/>
  <c r="A19" i="59"/>
  <c r="E49" i="61"/>
  <c r="E47" i="61"/>
  <c r="E45" i="61"/>
  <c r="E40" i="61"/>
  <c r="E38" i="61"/>
  <c r="E36" i="61"/>
  <c r="B14" i="61"/>
  <c r="I27" i="61"/>
  <c r="K7" i="59"/>
  <c r="K6" i="56"/>
  <c r="J76" i="57"/>
  <c r="J75" i="57"/>
  <c r="J73" i="57"/>
  <c r="I39" i="57"/>
  <c r="J67" i="57"/>
  <c r="J36" i="59"/>
  <c r="J35" i="59"/>
  <c r="J34" i="59"/>
  <c r="J33" i="59"/>
  <c r="J32" i="59"/>
  <c r="J31" i="59"/>
  <c r="J72" i="57" s="1"/>
  <c r="J30" i="59"/>
  <c r="L24" i="56"/>
  <c r="K76" i="57" l="1"/>
  <c r="K75" i="57"/>
  <c r="K72" i="57"/>
  <c r="J69" i="57"/>
  <c r="K69" i="57" s="1"/>
  <c r="J26" i="59"/>
  <c r="J25" i="59"/>
  <c r="J24" i="59"/>
  <c r="J23" i="59"/>
  <c r="J22" i="59"/>
  <c r="J21" i="59"/>
  <c r="J20" i="59"/>
  <c r="J19" i="59"/>
  <c r="J18" i="59"/>
  <c r="J17" i="59"/>
  <c r="J16" i="59"/>
  <c r="J15" i="59"/>
  <c r="J70" i="57" s="1"/>
  <c r="K70" i="57" s="1"/>
  <c r="J14" i="59"/>
  <c r="J13" i="59"/>
  <c r="J12" i="59"/>
  <c r="L26" i="56"/>
  <c r="J44" i="59"/>
  <c r="J43" i="59"/>
  <c r="J42" i="59"/>
  <c r="J41" i="59"/>
  <c r="J40" i="59"/>
  <c r="J45" i="59" s="1"/>
  <c r="J39" i="59"/>
  <c r="J38" i="59"/>
  <c r="J37" i="59"/>
  <c r="J74" i="57" s="1"/>
  <c r="K74" i="57" s="1"/>
  <c r="J71" i="57" l="1"/>
  <c r="K71" i="57" s="1"/>
  <c r="J27" i="59"/>
  <c r="J46" i="59" s="1"/>
  <c r="J68" i="57"/>
  <c r="K68" i="57" s="1"/>
  <c r="E12" i="42" l="1"/>
  <c r="E13" i="42"/>
  <c r="I45" i="57" l="1"/>
  <c r="J77" i="57"/>
  <c r="K67" i="57"/>
  <c r="G12" i="57"/>
  <c r="G11" i="57"/>
  <c r="G10" i="57"/>
  <c r="G9" i="57"/>
  <c r="G8" i="57"/>
  <c r="G7" i="57"/>
  <c r="G6" i="57"/>
  <c r="K73" i="57"/>
  <c r="L25" i="56"/>
  <c r="I25" i="57"/>
  <c r="I20" i="57"/>
  <c r="J23" i="56" s="1"/>
  <c r="K77" i="57" l="1"/>
  <c r="J27" i="56"/>
  <c r="B28" i="56"/>
  <c r="B27" i="56"/>
  <c r="B26" i="56"/>
  <c r="B25" i="56"/>
  <c r="B24" i="56"/>
  <c r="B23" i="56"/>
  <c r="B22" i="56"/>
  <c r="B21" i="56"/>
  <c r="B20" i="56"/>
  <c r="B19" i="56"/>
  <c r="B18" i="56"/>
  <c r="B17" i="56"/>
  <c r="B16" i="56"/>
  <c r="B15" i="56"/>
  <c r="B14" i="56"/>
  <c r="B13" i="56"/>
  <c r="B12" i="56"/>
  <c r="B11" i="56"/>
  <c r="B10" i="56"/>
  <c r="B9" i="56"/>
  <c r="A28" i="56"/>
  <c r="A27" i="56"/>
  <c r="A26" i="56"/>
  <c r="A25" i="56"/>
  <c r="A24" i="56"/>
  <c r="A23" i="56"/>
  <c r="A22" i="56"/>
  <c r="A21" i="56"/>
  <c r="A20" i="56"/>
  <c r="A19" i="56"/>
  <c r="A18" i="56"/>
  <c r="A17" i="56"/>
  <c r="A16" i="56"/>
  <c r="A15" i="56"/>
  <c r="A14" i="56"/>
  <c r="A13" i="56"/>
  <c r="A12" i="56"/>
  <c r="A11" i="56"/>
  <c r="A10" i="56"/>
  <c r="A9" i="56"/>
  <c r="Q19" i="56"/>
  <c r="Q15" i="56"/>
  <c r="Q12" i="56"/>
  <c r="Q10" i="56"/>
  <c r="N28" i="56" s="1"/>
  <c r="Q9" i="56"/>
  <c r="J28" i="56" l="1"/>
  <c r="H4" i="41"/>
  <c r="H5" i="41"/>
  <c r="B5" i="52" l="1"/>
  <c r="A5" i="52"/>
  <c r="L11" i="42" l="1"/>
  <c r="A4" i="52" l="1"/>
  <c r="B4" i="52"/>
  <c r="A6" i="52"/>
  <c r="B6" i="52"/>
  <c r="A7" i="52"/>
  <c r="B7" i="52"/>
  <c r="A8" i="52"/>
  <c r="B8" i="52"/>
  <c r="A9" i="52"/>
  <c r="B9" i="52"/>
  <c r="A10" i="52"/>
  <c r="B10" i="52"/>
  <c r="A11" i="52"/>
  <c r="B11" i="52"/>
  <c r="A12" i="52"/>
  <c r="B12" i="52"/>
  <c r="A13" i="52"/>
  <c r="B13" i="52"/>
  <c r="A14" i="52"/>
  <c r="B14" i="52"/>
  <c r="A15" i="52"/>
  <c r="B15" i="52"/>
  <c r="A16" i="52"/>
  <c r="B16" i="52"/>
  <c r="H10" i="41"/>
  <c r="G13" i="52" s="1"/>
  <c r="H11" i="41"/>
  <c r="G14" i="52" s="1"/>
  <c r="H12" i="41"/>
  <c r="G15" i="52" s="1"/>
  <c r="H13" i="41"/>
  <c r="G16" i="52" s="1"/>
  <c r="D11" i="52"/>
  <c r="B12" i="42"/>
  <c r="J5" i="42" s="1"/>
  <c r="G12" i="42"/>
  <c r="B11" i="42"/>
  <c r="B13" i="42"/>
  <c r="A11" i="42"/>
  <c r="A13" i="42"/>
  <c r="A12" i="42"/>
  <c r="F11" i="42" l="1"/>
  <c r="D5" i="52" s="1"/>
  <c r="E11" i="42"/>
  <c r="G13" i="42"/>
  <c r="H12" i="42"/>
  <c r="H4" i="52" l="1"/>
  <c r="H7" i="52" s="1"/>
  <c r="H13" i="42"/>
  <c r="G11" i="42"/>
  <c r="H11" i="42" l="1"/>
  <c r="J13" i="42" l="1"/>
  <c r="K13" i="42" s="1"/>
  <c r="J12" i="42"/>
  <c r="K12" i="42" s="1"/>
  <c r="K11" i="42" l="1"/>
  <c r="M12" i="42"/>
  <c r="F25" i="41" l="1"/>
  <c r="Q6" i="55" s="1"/>
  <c r="D4" i="52"/>
  <c r="M13" i="42"/>
  <c r="M11" i="42" s="1"/>
  <c r="D6" i="52" l="1"/>
  <c r="D7" i="5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P6" authorId="0" shapeId="0" xr:uid="{72020E17-54E9-47C2-B65C-D2990DE1DF93}">
      <text>
        <r>
          <rPr>
            <b/>
            <sz val="9"/>
            <color indexed="81"/>
            <rFont val="MS P ゴシック"/>
            <family val="3"/>
            <charset val="128"/>
          </rPr>
          <t>文書番号がない場合は記入不要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s>
  <commentList>
    <comment ref="C19" authorId="0" shapeId="0" xr:uid="{9A4B6606-6205-4555-8225-B1D167E4D6DA}">
      <text>
        <r>
          <rPr>
            <b/>
            <sz val="9"/>
            <color indexed="81"/>
            <rFont val="MS P ゴシック"/>
            <family val="3"/>
            <charset val="128"/>
          </rPr>
          <t>数字だけ記入</t>
        </r>
      </text>
    </comment>
    <comment ref="F19" authorId="0" shapeId="0" xr:uid="{FC77E1D3-5AA5-4A77-9563-49BACF69C6C0}">
      <text>
        <r>
          <rPr>
            <b/>
            <sz val="12"/>
            <color indexed="81"/>
            <rFont val="MS P ゴシック"/>
            <family val="3"/>
            <charset val="128"/>
          </rPr>
          <t>数字だけ記入</t>
        </r>
      </text>
    </comment>
    <comment ref="I19" authorId="0" shapeId="0" xr:uid="{DE9D9D46-3534-464C-B5A9-CA23737A4CB9}">
      <text>
        <r>
          <rPr>
            <b/>
            <sz val="9"/>
            <color indexed="81"/>
            <rFont val="MS P ゴシック"/>
            <family val="3"/>
            <charset val="128"/>
          </rPr>
          <t>自動計算</t>
        </r>
        <r>
          <rPr>
            <sz val="9"/>
            <color indexed="81"/>
            <rFont val="MS P ゴシック"/>
            <family val="3"/>
            <charset val="128"/>
          </rPr>
          <t xml:space="preserve">
</t>
        </r>
      </text>
    </comment>
    <comment ref="C24" authorId="0" shapeId="0" xr:uid="{B7B49A5B-F2AD-49C4-A101-B7C520B7E554}">
      <text>
        <r>
          <rPr>
            <b/>
            <sz val="9"/>
            <color indexed="81"/>
            <rFont val="MS P ゴシック"/>
            <family val="3"/>
            <charset val="128"/>
          </rPr>
          <t>数字だけ記入</t>
        </r>
      </text>
    </comment>
    <comment ref="F24" authorId="0" shapeId="0" xr:uid="{32808E4E-6BD8-4A86-ACA1-A9BF1D96582D}">
      <text>
        <r>
          <rPr>
            <sz val="12"/>
            <color indexed="81"/>
            <rFont val="MS P ゴシック"/>
            <family val="3"/>
            <charset val="128"/>
          </rPr>
          <t>数字だけ記入</t>
        </r>
        <r>
          <rPr>
            <sz val="9"/>
            <color indexed="81"/>
            <rFont val="MS P ゴシック"/>
            <family val="3"/>
            <charset val="128"/>
          </rPr>
          <t xml:space="preserve">
</t>
        </r>
      </text>
    </comment>
    <comment ref="I24" authorId="0" shapeId="0" xr:uid="{81EE3156-52B7-4914-B51D-18795579D49C}">
      <text>
        <r>
          <rPr>
            <b/>
            <sz val="9"/>
            <color indexed="81"/>
            <rFont val="MS P ゴシック"/>
            <family val="3"/>
            <charset val="128"/>
          </rPr>
          <t>自動計算</t>
        </r>
        <r>
          <rPr>
            <sz val="9"/>
            <color indexed="81"/>
            <rFont val="MS P ゴシック"/>
            <family val="3"/>
            <charset val="128"/>
          </rPr>
          <t xml:space="preserve">
</t>
        </r>
      </text>
    </comment>
    <comment ref="C30" authorId="0" shapeId="0" xr:uid="{56651A99-9C0F-4CA4-ADEE-1DCABE5D3AA4}">
      <text>
        <r>
          <rPr>
            <b/>
            <sz val="9"/>
            <color indexed="81"/>
            <rFont val="MS P ゴシック"/>
            <family val="3"/>
            <charset val="128"/>
          </rPr>
          <t>ドロップダウンで選択</t>
        </r>
      </text>
    </comment>
    <comment ref="C33" authorId="0" shapeId="0" xr:uid="{57E7E5DD-8BDB-4402-B01A-E3526DB2A51C}">
      <text>
        <r>
          <rPr>
            <b/>
            <sz val="9"/>
            <color indexed="81"/>
            <rFont val="MS P ゴシック"/>
            <family val="3"/>
            <charset val="128"/>
          </rPr>
          <t>数字だけ記入</t>
        </r>
        <r>
          <rPr>
            <sz val="9"/>
            <color indexed="81"/>
            <rFont val="MS P ゴシック"/>
            <family val="3"/>
            <charset val="128"/>
          </rPr>
          <t xml:space="preserve">
</t>
        </r>
      </text>
    </comment>
    <comment ref="C37" authorId="0" shapeId="0" xr:uid="{CE889517-6769-40D1-866B-E43009F58D78}">
      <text>
        <r>
          <rPr>
            <b/>
            <sz val="9"/>
            <color indexed="81"/>
            <rFont val="MS P ゴシック"/>
            <family val="3"/>
            <charset val="128"/>
          </rPr>
          <t>数字だけ記入</t>
        </r>
        <r>
          <rPr>
            <sz val="9"/>
            <color indexed="81"/>
            <rFont val="MS P ゴシック"/>
            <family val="3"/>
            <charset val="128"/>
          </rPr>
          <t xml:space="preserve">
</t>
        </r>
      </text>
    </comment>
    <comment ref="I38" authorId="0" shapeId="0" xr:uid="{1B3C44FE-EF4F-4E94-AB86-EF2A5E17A07B}">
      <text>
        <r>
          <rPr>
            <b/>
            <sz val="9"/>
            <color indexed="81"/>
            <rFont val="MS P ゴシック"/>
            <family val="3"/>
            <charset val="128"/>
          </rPr>
          <t>自動計算</t>
        </r>
        <r>
          <rPr>
            <sz val="9"/>
            <color indexed="81"/>
            <rFont val="MS P ゴシック"/>
            <family val="3"/>
            <charset val="128"/>
          </rPr>
          <t xml:space="preserve">
</t>
        </r>
      </text>
    </comment>
    <comment ref="C43" authorId="0" shapeId="0" xr:uid="{5B4E6D40-FB31-4F20-A449-DD2D61267E6C}">
      <text>
        <r>
          <rPr>
            <b/>
            <sz val="9"/>
            <color indexed="81"/>
            <rFont val="MS P ゴシック"/>
            <family val="3"/>
            <charset val="128"/>
          </rPr>
          <t>数字だけ記入</t>
        </r>
      </text>
    </comment>
    <comment ref="I44" authorId="0" shapeId="0" xr:uid="{9FCA7C85-BC4D-4D20-8E65-F85A5BAD5455}">
      <text>
        <r>
          <rPr>
            <b/>
            <sz val="9"/>
            <color indexed="81"/>
            <rFont val="MS P ゴシック"/>
            <family val="3"/>
            <charset val="128"/>
          </rPr>
          <t>自動計算</t>
        </r>
      </text>
    </comment>
    <comment ref="H49" authorId="0" shapeId="0" xr:uid="{091402F9-3F29-4596-A0A2-EBB06A2A910C}">
      <text>
        <r>
          <rPr>
            <b/>
            <sz val="9"/>
            <color indexed="81"/>
            <rFont val="MS P ゴシック"/>
            <family val="3"/>
            <charset val="128"/>
          </rPr>
          <t>数字だけ記入</t>
        </r>
        <r>
          <rPr>
            <sz val="9"/>
            <color indexed="81"/>
            <rFont val="MS P ゴシック"/>
            <family val="3"/>
            <charset val="128"/>
          </rPr>
          <t xml:space="preserve">
</t>
        </r>
      </text>
    </comment>
  </commentList>
</comments>
</file>

<file path=xl/sharedStrings.xml><?xml version="1.0" encoding="utf-8"?>
<sst xmlns="http://schemas.openxmlformats.org/spreadsheetml/2006/main" count="422" uniqueCount="322">
  <si>
    <t>補助事業者について</t>
    <rPh sb="0" eb="2">
      <t>ホジョ</t>
    </rPh>
    <rPh sb="2" eb="4">
      <t>ジギョウ</t>
    </rPh>
    <rPh sb="4" eb="5">
      <t>シャ</t>
    </rPh>
    <phoneticPr fontId="5"/>
  </si>
  <si>
    <t>補助金担当者について</t>
    <rPh sb="0" eb="3">
      <t>ホジョキン</t>
    </rPh>
    <rPh sb="3" eb="6">
      <t>タントウシャ</t>
    </rPh>
    <phoneticPr fontId="5"/>
  </si>
  <si>
    <t>交付申請書</t>
    <rPh sb="0" eb="2">
      <t>コウフ</t>
    </rPh>
    <rPh sb="2" eb="5">
      <t>シンセイショ</t>
    </rPh>
    <phoneticPr fontId="5"/>
  </si>
  <si>
    <t>交付申請書（別記第１号様式）に記載する内容をご記載ください。</t>
    <rPh sb="0" eb="2">
      <t>コウフ</t>
    </rPh>
    <rPh sb="2" eb="4">
      <t>シンセイ</t>
    </rPh>
    <rPh sb="4" eb="5">
      <t>ショ</t>
    </rPh>
    <rPh sb="6" eb="8">
      <t>ベッキ</t>
    </rPh>
    <rPh sb="8" eb="9">
      <t>ダイ</t>
    </rPh>
    <rPh sb="10" eb="11">
      <t>ゴウ</t>
    </rPh>
    <rPh sb="11" eb="13">
      <t>ヨウシキ</t>
    </rPh>
    <rPh sb="15" eb="17">
      <t>キサイ</t>
    </rPh>
    <rPh sb="19" eb="21">
      <t>ナイヨウ</t>
    </rPh>
    <rPh sb="23" eb="25">
      <t>キサイ</t>
    </rPh>
    <phoneticPr fontId="5"/>
  </si>
  <si>
    <t>提出された資料の確認連絡にご対応いただける方についてご記載ください。</t>
    <rPh sb="0" eb="2">
      <t>テイシュツ</t>
    </rPh>
    <rPh sb="5" eb="7">
      <t>シリョウ</t>
    </rPh>
    <rPh sb="8" eb="10">
      <t>カクニン</t>
    </rPh>
    <rPh sb="10" eb="12">
      <t>レンラク</t>
    </rPh>
    <rPh sb="14" eb="16">
      <t>タイオウ</t>
    </rPh>
    <rPh sb="21" eb="22">
      <t>カタ</t>
    </rPh>
    <rPh sb="27" eb="29">
      <t>キサイ</t>
    </rPh>
    <phoneticPr fontId="5"/>
  </si>
  <si>
    <t>交付申請書に反映される情報です</t>
    <rPh sb="0" eb="2">
      <t>コウフ</t>
    </rPh>
    <rPh sb="2" eb="5">
      <t>シンセイショ</t>
    </rPh>
    <rPh sb="6" eb="8">
      <t>ハンエイ</t>
    </rPh>
    <rPh sb="11" eb="13">
      <t>ジョウホウ</t>
    </rPh>
    <phoneticPr fontId="5"/>
  </si>
  <si>
    <t>法人名</t>
    <rPh sb="0" eb="2">
      <t>ホウジン</t>
    </rPh>
    <rPh sb="2" eb="3">
      <t>メイ</t>
    </rPh>
    <phoneticPr fontId="5"/>
  </si>
  <si>
    <t>法人所在地</t>
    <rPh sb="0" eb="2">
      <t>ホウジン</t>
    </rPh>
    <rPh sb="2" eb="5">
      <t>ショザイチ</t>
    </rPh>
    <phoneticPr fontId="5"/>
  </si>
  <si>
    <t>開設者職氏名</t>
    <rPh sb="0" eb="3">
      <t>カイセツシャ</t>
    </rPh>
    <rPh sb="3" eb="4">
      <t>ショク</t>
    </rPh>
    <rPh sb="4" eb="6">
      <t>シメイ</t>
    </rPh>
    <phoneticPr fontId="5"/>
  </si>
  <si>
    <t>病院長への委任</t>
    <rPh sb="0" eb="3">
      <t>ビョウインチョウ</t>
    </rPh>
    <rPh sb="5" eb="7">
      <t>イニン</t>
    </rPh>
    <phoneticPr fontId="5"/>
  </si>
  <si>
    <t>医療機関名</t>
    <rPh sb="0" eb="2">
      <t>イリョウ</t>
    </rPh>
    <rPh sb="2" eb="4">
      <t>キカン</t>
    </rPh>
    <rPh sb="4" eb="5">
      <t>メイ</t>
    </rPh>
    <phoneticPr fontId="5"/>
  </si>
  <si>
    <t>医療機関所在地</t>
    <rPh sb="0" eb="2">
      <t>イリョウ</t>
    </rPh>
    <rPh sb="2" eb="4">
      <t>キカン</t>
    </rPh>
    <rPh sb="4" eb="7">
      <t>ショザイチ</t>
    </rPh>
    <phoneticPr fontId="5"/>
  </si>
  <si>
    <t>代表者（管理者）職氏名</t>
    <rPh sb="0" eb="3">
      <t>ダイヒョウシャ</t>
    </rPh>
    <rPh sb="4" eb="7">
      <t>カンリシャ</t>
    </rPh>
    <rPh sb="8" eb="9">
      <t>ショク</t>
    </rPh>
    <rPh sb="9" eb="11">
      <t>シメイ</t>
    </rPh>
    <phoneticPr fontId="5"/>
  </si>
  <si>
    <t>医療機関コード</t>
    <rPh sb="0" eb="2">
      <t>イリョウ</t>
    </rPh>
    <rPh sb="2" eb="4">
      <t>キカン</t>
    </rPh>
    <phoneticPr fontId="5"/>
  </si>
  <si>
    <t>部署</t>
    <rPh sb="0" eb="2">
      <t>ブショ</t>
    </rPh>
    <phoneticPr fontId="5"/>
  </si>
  <si>
    <t>役職</t>
    <rPh sb="0" eb="2">
      <t>ヤクショク</t>
    </rPh>
    <phoneticPr fontId="5"/>
  </si>
  <si>
    <t>氏名</t>
    <rPh sb="0" eb="2">
      <t>シメイ</t>
    </rPh>
    <phoneticPr fontId="5"/>
  </si>
  <si>
    <t>電話番号</t>
    <rPh sb="0" eb="2">
      <t>デンワ</t>
    </rPh>
    <rPh sb="2" eb="4">
      <t>バンゴウ</t>
    </rPh>
    <phoneticPr fontId="5"/>
  </si>
  <si>
    <t>メールアドレス</t>
    <phoneticPr fontId="5"/>
  </si>
  <si>
    <t>交付申請日</t>
    <rPh sb="0" eb="2">
      <t>コウフ</t>
    </rPh>
    <rPh sb="2" eb="4">
      <t>シンセイ</t>
    </rPh>
    <rPh sb="4" eb="5">
      <t>ビ</t>
    </rPh>
    <phoneticPr fontId="5"/>
  </si>
  <si>
    <t>貴院における文書番号</t>
    <rPh sb="0" eb="2">
      <t>キイン</t>
    </rPh>
    <rPh sb="6" eb="8">
      <t>ブンショ</t>
    </rPh>
    <rPh sb="8" eb="10">
      <t>バンゴウ</t>
    </rPh>
    <phoneticPr fontId="5"/>
  </si>
  <si>
    <t>交付申請額</t>
    <rPh sb="0" eb="2">
      <t>コウフ</t>
    </rPh>
    <rPh sb="2" eb="4">
      <t>シンセイ</t>
    </rPh>
    <rPh sb="4" eb="5">
      <t>ガク</t>
    </rPh>
    <phoneticPr fontId="5"/>
  </si>
  <si>
    <t>回答欄</t>
    <rPh sb="0" eb="2">
      <t>カイトウ</t>
    </rPh>
    <rPh sb="2" eb="3">
      <t>ラン</t>
    </rPh>
    <phoneticPr fontId="5"/>
  </si>
  <si>
    <t>様式１</t>
    <rPh sb="0" eb="2">
      <t>ヨウシキ</t>
    </rPh>
    <phoneticPr fontId="35"/>
  </si>
  <si>
    <t>地域医療勤務環境改善体制整備特別事業申請書</t>
    <rPh sb="18" eb="21">
      <t>シンセイショ</t>
    </rPh>
    <phoneticPr fontId="35"/>
  </si>
  <si>
    <t>基本情報</t>
    <rPh sb="0" eb="2">
      <t>キホン</t>
    </rPh>
    <rPh sb="2" eb="4">
      <t>ジョウホウ</t>
    </rPh>
    <phoneticPr fontId="35"/>
  </si>
  <si>
    <t>　医療機関名</t>
    <rPh sb="1" eb="3">
      <t>イリョウ</t>
    </rPh>
    <rPh sb="3" eb="5">
      <t>キカン</t>
    </rPh>
    <rPh sb="5" eb="6">
      <t>メイ</t>
    </rPh>
    <phoneticPr fontId="35"/>
  </si>
  <si>
    <t>　医療機関コード</t>
    <rPh sb="1" eb="3">
      <t>イリョウ</t>
    </rPh>
    <rPh sb="3" eb="5">
      <t>キカン</t>
    </rPh>
    <phoneticPr fontId="35"/>
  </si>
  <si>
    <t>　所在地</t>
    <phoneticPr fontId="35"/>
  </si>
  <si>
    <t>　代表者（管理者）名</t>
    <rPh sb="1" eb="4">
      <t>ダイヒョウシャ</t>
    </rPh>
    <rPh sb="5" eb="8">
      <t>カンリシャ</t>
    </rPh>
    <rPh sb="9" eb="10">
      <t>メイ</t>
    </rPh>
    <phoneticPr fontId="35"/>
  </si>
  <si>
    <t>　担当者役職</t>
    <phoneticPr fontId="35"/>
  </si>
  <si>
    <t>　担当者氏名</t>
    <phoneticPr fontId="35"/>
  </si>
  <si>
    <t>　電話番号</t>
  </si>
  <si>
    <t>　メールアドレス</t>
  </si>
  <si>
    <t>※医療機関コードは、レセプト請求で使用する10桁の番号（「都道府県番号（2桁）」＋「点数区分番号（1桁）（医科：“１”）」＋「医療機関番号（7桁）」）。医療機関番号（7桁）は地方厚生局ホームページでご確認が可能。</t>
    <phoneticPr fontId="35"/>
  </si>
  <si>
    <t>１．交付要件について</t>
    <rPh sb="2" eb="4">
      <t>コウフ</t>
    </rPh>
    <rPh sb="4" eb="6">
      <t>ヨウケン</t>
    </rPh>
    <phoneticPr fontId="35"/>
  </si>
  <si>
    <t>（１）当該事業に係る最大使用病床数</t>
    <phoneticPr fontId="35"/>
  </si>
  <si>
    <t>医療法上の病床種別（病床機能報告により都道府県へ報告している最大使用病床数）</t>
    <phoneticPr fontId="35"/>
  </si>
  <si>
    <t>一般病床</t>
    <rPh sb="0" eb="2">
      <t>イッパン</t>
    </rPh>
    <rPh sb="2" eb="4">
      <t>ビョウショウ</t>
    </rPh>
    <phoneticPr fontId="35"/>
  </si>
  <si>
    <t>その他（※）</t>
    <rPh sb="2" eb="3">
      <t>タ</t>
    </rPh>
    <phoneticPr fontId="35"/>
  </si>
  <si>
    <t>合計</t>
    <phoneticPr fontId="35"/>
  </si>
  <si>
    <t>-</t>
    <phoneticPr fontId="5"/>
  </si>
  <si>
    <t>※精神科救急を根拠とする場合は同報告と同時点の精神病床数とする。</t>
    <phoneticPr fontId="35"/>
  </si>
  <si>
    <t>年720時間超～960時間以下の
医師数</t>
    <phoneticPr fontId="35"/>
  </si>
  <si>
    <t>年960時間超の医師数（※）</t>
    <phoneticPr fontId="35"/>
  </si>
  <si>
    <t>合計</t>
    <rPh sb="0" eb="2">
      <t>ゴウケイ</t>
    </rPh>
    <phoneticPr fontId="35"/>
  </si>
  <si>
    <t>※医師数を記入する場合は、自院以外の副業・兼業先の労働時間も通算して年960時間超の医師数とする。</t>
    <rPh sb="1" eb="4">
      <t>イシスウ</t>
    </rPh>
    <rPh sb="5" eb="7">
      <t>キニュウ</t>
    </rPh>
    <rPh sb="9" eb="11">
      <t>バアイ</t>
    </rPh>
    <rPh sb="18" eb="20">
      <t>フクギョウ</t>
    </rPh>
    <rPh sb="21" eb="24">
      <t>ケンギョウサキ</t>
    </rPh>
    <rPh sb="25" eb="27">
      <t>ロウドウ</t>
    </rPh>
    <rPh sb="27" eb="29">
      <t>ジカン</t>
    </rPh>
    <rPh sb="30" eb="32">
      <t>ツウサン</t>
    </rPh>
    <rPh sb="34" eb="35">
      <t>ネン</t>
    </rPh>
    <rPh sb="38" eb="40">
      <t>ジカン</t>
    </rPh>
    <rPh sb="40" eb="41">
      <t>コ</t>
    </rPh>
    <rPh sb="42" eb="45">
      <t>イシスウ</t>
    </rPh>
    <phoneticPr fontId="35"/>
  </si>
  <si>
    <t>２．更なる労働時間短縮の取組について（算定方法等）</t>
    <rPh sb="2" eb="3">
      <t>サラ</t>
    </rPh>
    <rPh sb="5" eb="7">
      <t>ロウドウ</t>
    </rPh>
    <rPh sb="7" eb="9">
      <t>ジカン</t>
    </rPh>
    <rPh sb="9" eb="11">
      <t>タンシュク</t>
    </rPh>
    <rPh sb="12" eb="14">
      <t>トリクミ</t>
    </rPh>
    <rPh sb="19" eb="21">
      <t>サンテイ</t>
    </rPh>
    <rPh sb="21" eb="23">
      <t>ホウホウ</t>
    </rPh>
    <rPh sb="23" eb="24">
      <t>ナド</t>
    </rPh>
    <phoneticPr fontId="35"/>
  </si>
  <si>
    <t>（１）大学病院改革プラン策定の有無　（大学病院本院のみ対象）</t>
    <rPh sb="19" eb="23">
      <t>ダイガクビョウイン</t>
    </rPh>
    <rPh sb="23" eb="25">
      <t>ホンイン</t>
    </rPh>
    <rPh sb="27" eb="29">
      <t>タイショウ</t>
    </rPh>
    <phoneticPr fontId="35"/>
  </si>
  <si>
    <t>（２）①Ｂ、連携Ｂ水準医師のうち36協定において締結した年の最大時間</t>
    <phoneticPr fontId="35"/>
  </si>
  <si>
    <t>Ｂ水準</t>
  </si>
  <si>
    <t>連携Ｂ水準</t>
    <phoneticPr fontId="35"/>
  </si>
  <si>
    <t>　　　②面接指導養成講習を修了している者について（数字だけ記入）</t>
    <phoneticPr fontId="35"/>
  </si>
  <si>
    <t>面接指導実施医師数</t>
  </si>
  <si>
    <t>特定対象医師数
(特例水準の医師数)</t>
    <rPh sb="9" eb="11">
      <t>トクレイ</t>
    </rPh>
    <rPh sb="11" eb="13">
      <t>スイジュン</t>
    </rPh>
    <rPh sb="14" eb="17">
      <t>イシスウ</t>
    </rPh>
    <phoneticPr fontId="35"/>
  </si>
  <si>
    <t>特定対象医師10人当たり
面接指導実施医師数</t>
    <rPh sb="0" eb="2">
      <t>トクテイ</t>
    </rPh>
    <rPh sb="2" eb="4">
      <t>タイショウ</t>
    </rPh>
    <rPh sb="4" eb="6">
      <t>イシ</t>
    </rPh>
    <rPh sb="8" eb="9">
      <t>ニン</t>
    </rPh>
    <rPh sb="9" eb="10">
      <t>ア</t>
    </rPh>
    <rPh sb="13" eb="15">
      <t>メンセツ</t>
    </rPh>
    <rPh sb="15" eb="17">
      <t>シドウ</t>
    </rPh>
    <rPh sb="17" eb="19">
      <t>ジッシ</t>
    </rPh>
    <rPh sb="19" eb="22">
      <t>イシスウ</t>
    </rPh>
    <phoneticPr fontId="35"/>
  </si>
  <si>
    <t>３．対象事業に関する情報</t>
    <phoneticPr fontId="35"/>
  </si>
  <si>
    <t>（１）常勤換算医師数（※）</t>
    <phoneticPr fontId="35"/>
  </si>
  <si>
    <t>一般病床の許可病床数</t>
    <phoneticPr fontId="35"/>
  </si>
  <si>
    <t>医師数（非常勤含む）</t>
    <phoneticPr fontId="35"/>
  </si>
  <si>
    <t>100床あたりの常勤換算医師数</t>
    <rPh sb="3" eb="4">
      <t>ユカ</t>
    </rPh>
    <rPh sb="8" eb="10">
      <t>ジョウキン</t>
    </rPh>
    <rPh sb="10" eb="12">
      <t>カンサン</t>
    </rPh>
    <rPh sb="12" eb="14">
      <t>イシ</t>
    </rPh>
    <rPh sb="14" eb="15">
      <t>スウ</t>
    </rPh>
    <phoneticPr fontId="35"/>
  </si>
  <si>
    <t>　※病床機能報告により都道府県へ報告している最大使用病床数</t>
    <rPh sb="2" eb="8">
      <t>ビョウショウキノウホウコク</t>
    </rPh>
    <rPh sb="11" eb="15">
      <t>トドウフケン</t>
    </rPh>
    <rPh sb="16" eb="18">
      <t>ホウコク</t>
    </rPh>
    <rPh sb="22" eb="24">
      <t>サイダイ</t>
    </rPh>
    <rPh sb="24" eb="29">
      <t>シヨウビョウショウスウ</t>
    </rPh>
    <phoneticPr fontId="35"/>
  </si>
  <si>
    <t>（２）基幹型臨床研修病院、専門研修基幹施設</t>
    <rPh sb="3" eb="6">
      <t>キカンガタ</t>
    </rPh>
    <rPh sb="6" eb="8">
      <t>リンショウ</t>
    </rPh>
    <rPh sb="8" eb="10">
      <t>ケンシュウ</t>
    </rPh>
    <rPh sb="10" eb="12">
      <t>ビョウイン</t>
    </rPh>
    <rPh sb="13" eb="15">
      <t>センモン</t>
    </rPh>
    <rPh sb="15" eb="17">
      <t>ケンシュウ</t>
    </rPh>
    <rPh sb="17" eb="19">
      <t>キカン</t>
    </rPh>
    <rPh sb="19" eb="21">
      <t>シセツ</t>
    </rPh>
    <phoneticPr fontId="35"/>
  </si>
  <si>
    <t>基幹型臨床研修病院の該当性の有無</t>
    <rPh sb="10" eb="12">
      <t>ガイトウ</t>
    </rPh>
    <rPh sb="12" eb="13">
      <t>セイ</t>
    </rPh>
    <rPh sb="14" eb="16">
      <t>ウム</t>
    </rPh>
    <phoneticPr fontId="35"/>
  </si>
  <si>
    <t>基本１９領域のいずれかの領域における
専門研修基幹施設である領域数</t>
    <rPh sb="0" eb="2">
      <t>キホン</t>
    </rPh>
    <rPh sb="4" eb="6">
      <t>リョウイキ</t>
    </rPh>
    <rPh sb="12" eb="14">
      <t>リョウイキ</t>
    </rPh>
    <rPh sb="30" eb="32">
      <t>リョウイキ</t>
    </rPh>
    <rPh sb="32" eb="33">
      <t>スウ</t>
    </rPh>
    <phoneticPr fontId="35"/>
  </si>
  <si>
    <t>下表①～⑤の内訳について（最も合致する経費を一つ選択し下表に入力すること）</t>
    <rPh sb="0" eb="2">
      <t>カヒョウ</t>
    </rPh>
    <rPh sb="15" eb="17">
      <t>ガッチ</t>
    </rPh>
    <rPh sb="19" eb="21">
      <t>ケイヒ</t>
    </rPh>
    <rPh sb="27" eb="29">
      <t>カヒョウ</t>
    </rPh>
    <rPh sb="30" eb="32">
      <t>ニュウリョク</t>
    </rPh>
    <phoneticPr fontId="35"/>
  </si>
  <si>
    <t>①タスク・シフト／シェア</t>
    <phoneticPr fontId="35"/>
  </si>
  <si>
    <t>（例：職種に関わりなく特にするもの。職種毎に推進するもの。）</t>
    <phoneticPr fontId="35"/>
  </si>
  <si>
    <t>②医師の業務見直し</t>
    <rPh sb="1" eb="3">
      <t>イシ</t>
    </rPh>
    <rPh sb="4" eb="6">
      <t>ギョウム</t>
    </rPh>
    <rPh sb="6" eb="8">
      <t>ミナオ</t>
    </rPh>
    <phoneticPr fontId="35"/>
  </si>
  <si>
    <t>（例：外来業務の見直し。宿日直の体制や分担の見直し。オンコール体制の見直し。主治医の見直し。）</t>
    <phoneticPr fontId="35"/>
  </si>
  <si>
    <t>③その他の勤務環境改善</t>
    <rPh sb="3" eb="4">
      <t>ホカ</t>
    </rPh>
    <rPh sb="5" eb="7">
      <t>キンム</t>
    </rPh>
    <rPh sb="7" eb="9">
      <t>カンキョウ</t>
    </rPh>
    <rPh sb="9" eb="11">
      <t>カイゼン</t>
    </rPh>
    <phoneticPr fontId="35"/>
  </si>
  <si>
    <t>（例：ICTその他の設備投資。出産・子育て・介護など、仕事と家庭の両立支援。更なるチーム医療の推進。）</t>
    <rPh sb="1" eb="2">
      <t>レイ</t>
    </rPh>
    <rPh sb="8" eb="9">
      <t>タ</t>
    </rPh>
    <rPh sb="10" eb="12">
      <t>セツビ</t>
    </rPh>
    <rPh sb="12" eb="14">
      <t>トウシ</t>
    </rPh>
    <rPh sb="15" eb="17">
      <t>シュッサン</t>
    </rPh>
    <rPh sb="18" eb="20">
      <t>コソダ</t>
    </rPh>
    <rPh sb="22" eb="24">
      <t>カイゴ</t>
    </rPh>
    <rPh sb="27" eb="29">
      <t>シゴト</t>
    </rPh>
    <rPh sb="30" eb="32">
      <t>カテイ</t>
    </rPh>
    <rPh sb="33" eb="35">
      <t>リョウリツ</t>
    </rPh>
    <rPh sb="35" eb="37">
      <t>シエン</t>
    </rPh>
    <rPh sb="38" eb="39">
      <t>サラ</t>
    </rPh>
    <rPh sb="44" eb="46">
      <t>イリョウ</t>
    </rPh>
    <rPh sb="47" eb="49">
      <t>スイシン</t>
    </rPh>
    <phoneticPr fontId="35"/>
  </si>
  <si>
    <t>④副業・兼業を行う医師の労働時間の管理</t>
    <rPh sb="1" eb="3">
      <t>フクギョウ</t>
    </rPh>
    <rPh sb="4" eb="6">
      <t>ケンギョウ</t>
    </rPh>
    <rPh sb="7" eb="8">
      <t>オコナ</t>
    </rPh>
    <rPh sb="9" eb="11">
      <t>イシ</t>
    </rPh>
    <rPh sb="12" eb="14">
      <t>ロウドウ</t>
    </rPh>
    <rPh sb="14" eb="16">
      <t>ジカン</t>
    </rPh>
    <rPh sb="17" eb="19">
      <t>カンリ</t>
    </rPh>
    <phoneticPr fontId="35"/>
  </si>
  <si>
    <t>（例：副業・兼業先の労働時間も踏まえた勤務シフトの管理。副業・兼業先との勤務シフトの調整。副業・兼業先への医師労働時間短縮の協力要請。）</t>
    <rPh sb="1" eb="2">
      <t>レイ</t>
    </rPh>
    <rPh sb="3" eb="5">
      <t>フクギョウ</t>
    </rPh>
    <rPh sb="6" eb="8">
      <t>ケンギョウ</t>
    </rPh>
    <rPh sb="8" eb="9">
      <t>サキ</t>
    </rPh>
    <rPh sb="10" eb="12">
      <t>ロウドウ</t>
    </rPh>
    <rPh sb="12" eb="14">
      <t>ジカン</t>
    </rPh>
    <rPh sb="15" eb="16">
      <t>フ</t>
    </rPh>
    <rPh sb="19" eb="21">
      <t>キンム</t>
    </rPh>
    <rPh sb="25" eb="27">
      <t>カンリ</t>
    </rPh>
    <rPh sb="28" eb="30">
      <t>フクギョウ</t>
    </rPh>
    <rPh sb="31" eb="34">
      <t>ケンギョウサキ</t>
    </rPh>
    <rPh sb="36" eb="38">
      <t>キンム</t>
    </rPh>
    <rPh sb="42" eb="44">
      <t>チョウセイ</t>
    </rPh>
    <rPh sb="45" eb="47">
      <t>フクギョウ</t>
    </rPh>
    <rPh sb="48" eb="51">
      <t>ケンギョウサキ</t>
    </rPh>
    <rPh sb="53" eb="55">
      <t>イシ</t>
    </rPh>
    <rPh sb="55" eb="59">
      <t>ロウドウジカン</t>
    </rPh>
    <rPh sb="59" eb="61">
      <t>タンシュク</t>
    </rPh>
    <rPh sb="62" eb="64">
      <t>キョウリョク</t>
    </rPh>
    <rPh sb="64" eb="66">
      <t>ヨウセイ</t>
    </rPh>
    <phoneticPr fontId="35"/>
  </si>
  <si>
    <t>⑤C-1水準を適用する臨床研修医及び専攻医の研修の効率化</t>
    <rPh sb="4" eb="6">
      <t>スイジュン</t>
    </rPh>
    <rPh sb="7" eb="9">
      <t>テキヨウ</t>
    </rPh>
    <rPh sb="11" eb="13">
      <t>リンショウ</t>
    </rPh>
    <rPh sb="13" eb="16">
      <t>ケンシュウイ</t>
    </rPh>
    <rPh sb="16" eb="17">
      <t>オヨ</t>
    </rPh>
    <rPh sb="18" eb="20">
      <t>センコウ</t>
    </rPh>
    <rPh sb="20" eb="21">
      <t>イ</t>
    </rPh>
    <rPh sb="22" eb="24">
      <t>ケンシュウ</t>
    </rPh>
    <rPh sb="25" eb="28">
      <t>コウリツカ</t>
    </rPh>
    <phoneticPr fontId="35"/>
  </si>
  <si>
    <t>（例：教育カンファレンスや回診の効率化。効率的な学習教材・機材の提供による学習環境の充実。個々の医師に応じた研修目標の設定とこれに沿った研修計画の作成。）</t>
    <rPh sb="1" eb="2">
      <t>レイ</t>
    </rPh>
    <rPh sb="3" eb="5">
      <t>キョウイク</t>
    </rPh>
    <rPh sb="13" eb="15">
      <t>カイシン</t>
    </rPh>
    <rPh sb="16" eb="19">
      <t>コウリツカ</t>
    </rPh>
    <rPh sb="20" eb="23">
      <t>コウリツテキ</t>
    </rPh>
    <rPh sb="24" eb="26">
      <t>ガクシュウ</t>
    </rPh>
    <rPh sb="26" eb="28">
      <t>キョウザイ</t>
    </rPh>
    <rPh sb="29" eb="31">
      <t>キザイ</t>
    </rPh>
    <rPh sb="32" eb="34">
      <t>テイキョウ</t>
    </rPh>
    <rPh sb="37" eb="39">
      <t>ガクシュウ</t>
    </rPh>
    <rPh sb="39" eb="41">
      <t>カンキョウ</t>
    </rPh>
    <rPh sb="42" eb="44">
      <t>ジュウジツ</t>
    </rPh>
    <rPh sb="45" eb="47">
      <t>ココ</t>
    </rPh>
    <rPh sb="48" eb="50">
      <t>イシ</t>
    </rPh>
    <rPh sb="51" eb="52">
      <t>オウ</t>
    </rPh>
    <rPh sb="54" eb="56">
      <t>ケンシュウ</t>
    </rPh>
    <rPh sb="56" eb="58">
      <t>モクヒョウ</t>
    </rPh>
    <rPh sb="59" eb="61">
      <t>セッテイ</t>
    </rPh>
    <rPh sb="65" eb="66">
      <t>ソ</t>
    </rPh>
    <rPh sb="68" eb="70">
      <t>ケンシュウ</t>
    </rPh>
    <rPh sb="70" eb="72">
      <t>ケイカク</t>
    </rPh>
    <rPh sb="73" eb="75">
      <t>サクセイ</t>
    </rPh>
    <phoneticPr fontId="35"/>
  </si>
  <si>
    <t>（単位：千円）</t>
    <phoneticPr fontId="35"/>
  </si>
  <si>
    <t>補助対象経費</t>
    <rPh sb="0" eb="2">
      <t>ホジョ</t>
    </rPh>
    <rPh sb="2" eb="4">
      <t>タイショウ</t>
    </rPh>
    <rPh sb="4" eb="6">
      <t>ケイヒ</t>
    </rPh>
    <phoneticPr fontId="35"/>
  </si>
  <si>
    <t>支出内容</t>
    <phoneticPr fontId="35"/>
  </si>
  <si>
    <t>区分
（最も合致する経費を一つ選択）</t>
    <rPh sb="4" eb="5">
      <t>モット</t>
    </rPh>
    <rPh sb="6" eb="8">
      <t>ガッチ</t>
    </rPh>
    <rPh sb="10" eb="12">
      <t>ケイヒ</t>
    </rPh>
    <rPh sb="13" eb="14">
      <t>ヒト</t>
    </rPh>
    <rPh sb="15" eb="17">
      <t>センタク</t>
    </rPh>
    <phoneticPr fontId="35"/>
  </si>
  <si>
    <t>資産形成
有無</t>
    <phoneticPr fontId="35"/>
  </si>
  <si>
    <t>所要見込額</t>
    <phoneticPr fontId="35"/>
  </si>
  <si>
    <t>補助対象額</t>
    <phoneticPr fontId="35"/>
  </si>
  <si>
    <t>資産形成経費以外</t>
    <rPh sb="0" eb="8">
      <t>シサンケイセイケイヒイガイ</t>
    </rPh>
    <phoneticPr fontId="5"/>
  </si>
  <si>
    <t>別紙１－１（所要額明細書）のとおり</t>
    <rPh sb="0" eb="2">
      <t>ベッシ</t>
    </rPh>
    <rPh sb="6" eb="8">
      <t>ショヨウ</t>
    </rPh>
    <rPh sb="8" eb="9">
      <t>ガク</t>
    </rPh>
    <rPh sb="9" eb="12">
      <t>メイサイショ</t>
    </rPh>
    <phoneticPr fontId="5"/>
  </si>
  <si>
    <t>①</t>
  </si>
  <si>
    <t>無</t>
  </si>
  <si>
    <t>②</t>
  </si>
  <si>
    <t>③</t>
  </si>
  <si>
    <t>④</t>
  </si>
  <si>
    <t>⑤</t>
  </si>
  <si>
    <t>資産形成経費</t>
    <rPh sb="0" eb="2">
      <t>シサン</t>
    </rPh>
    <rPh sb="2" eb="4">
      <t>ケイセイ</t>
    </rPh>
    <rPh sb="4" eb="6">
      <t>ケイヒ</t>
    </rPh>
    <phoneticPr fontId="5"/>
  </si>
  <si>
    <t>有</t>
  </si>
  <si>
    <t>様式２</t>
    <rPh sb="0" eb="2">
      <t>ヨウシキ</t>
    </rPh>
    <phoneticPr fontId="7"/>
  </si>
  <si>
    <t>勤務医の負担の軽減及び処遇の改善に資する体制</t>
    <rPh sb="0" eb="3">
      <t>キンムイ</t>
    </rPh>
    <rPh sb="4" eb="6">
      <t>フタン</t>
    </rPh>
    <rPh sb="7" eb="9">
      <t>ケイゲン</t>
    </rPh>
    <rPh sb="9" eb="10">
      <t>オヨ</t>
    </rPh>
    <rPh sb="11" eb="13">
      <t>ショグウ</t>
    </rPh>
    <rPh sb="14" eb="16">
      <t>カイゼン</t>
    </rPh>
    <rPh sb="17" eb="18">
      <t>シ</t>
    </rPh>
    <rPh sb="20" eb="22">
      <t>タイセイ</t>
    </rPh>
    <phoneticPr fontId="7"/>
  </si>
  <si>
    <t>新規申請時の状況について記載する事項</t>
    <rPh sb="0" eb="2">
      <t>シンキ</t>
    </rPh>
    <rPh sb="2" eb="4">
      <t>シンセイ</t>
    </rPh>
    <rPh sb="4" eb="5">
      <t>ジ</t>
    </rPh>
    <rPh sb="6" eb="8">
      <t>ジョウキョウ</t>
    </rPh>
    <rPh sb="12" eb="14">
      <t>キサイ</t>
    </rPh>
    <rPh sb="16" eb="18">
      <t>ジコウ</t>
    </rPh>
    <phoneticPr fontId="7"/>
  </si>
  <si>
    <t>（１）　勤務医の勤務時間及び当直を含めた夜間の勤務状況の把握</t>
    <rPh sb="4" eb="7">
      <t>キンムイ</t>
    </rPh>
    <rPh sb="8" eb="10">
      <t>キンム</t>
    </rPh>
    <rPh sb="10" eb="12">
      <t>ジカン</t>
    </rPh>
    <rPh sb="12" eb="13">
      <t>オヨ</t>
    </rPh>
    <rPh sb="14" eb="16">
      <t>トウチョク</t>
    </rPh>
    <rPh sb="17" eb="18">
      <t>フク</t>
    </rPh>
    <rPh sb="20" eb="22">
      <t>ヤカン</t>
    </rPh>
    <rPh sb="23" eb="25">
      <t>キンム</t>
    </rPh>
    <rPh sb="25" eb="27">
      <t>ジョウキョウ</t>
    </rPh>
    <rPh sb="28" eb="30">
      <t>ハアク</t>
    </rPh>
    <phoneticPr fontId="7"/>
  </si>
  <si>
    <t>ア　医療機関に勤務する医師数</t>
    <rPh sb="2" eb="4">
      <t>イリョウ</t>
    </rPh>
    <rPh sb="4" eb="6">
      <t>キカン</t>
    </rPh>
    <rPh sb="7" eb="9">
      <t>キンム</t>
    </rPh>
    <rPh sb="11" eb="14">
      <t>イシスウ</t>
    </rPh>
    <phoneticPr fontId="7"/>
  </si>
  <si>
    <t>常勤：</t>
    <rPh sb="0" eb="2">
      <t>ジョウキン</t>
    </rPh>
    <phoneticPr fontId="7"/>
  </si>
  <si>
    <t>名</t>
    <phoneticPr fontId="7"/>
  </si>
  <si>
    <t>非常勤：</t>
    <rPh sb="0" eb="3">
      <t>ヒジョウキン</t>
    </rPh>
    <phoneticPr fontId="7"/>
  </si>
  <si>
    <t>（令和</t>
    <phoneticPr fontId="7"/>
  </si>
  <si>
    <t>年　　</t>
    <phoneticPr fontId="7"/>
  </si>
  <si>
    <t>月末時点）</t>
    <rPh sb="1" eb="2">
      <t>スエ</t>
    </rPh>
    <phoneticPr fontId="7"/>
  </si>
  <si>
    <t>宿日直（＊１）を担当する医師数：</t>
    <rPh sb="0" eb="1">
      <t>シュク</t>
    </rPh>
    <rPh sb="1" eb="3">
      <t>ニッチョク</t>
    </rPh>
    <rPh sb="8" eb="10">
      <t>タントウ</t>
    </rPh>
    <rPh sb="12" eb="15">
      <t>イシスウ</t>
    </rPh>
    <phoneticPr fontId="7"/>
  </si>
  <si>
    <t>名</t>
    <rPh sb="0" eb="1">
      <t>メイ</t>
    </rPh>
    <phoneticPr fontId="7"/>
  </si>
  <si>
    <t>（うち非常勤</t>
    <phoneticPr fontId="7"/>
  </si>
  <si>
    <t>名）</t>
    <phoneticPr fontId="7"/>
  </si>
  <si>
    <t>＊１ 宿日直については、平日の平均的な１日における体制を記載すること）</t>
    <rPh sb="3" eb="6">
      <t>シュクニッチョク</t>
    </rPh>
    <rPh sb="12" eb="14">
      <t>ヘイジツ</t>
    </rPh>
    <rPh sb="15" eb="18">
      <t>ヘイキンテキ</t>
    </rPh>
    <rPh sb="20" eb="21">
      <t>ニチ</t>
    </rPh>
    <rPh sb="25" eb="27">
      <t>タイセイ</t>
    </rPh>
    <rPh sb="28" eb="30">
      <t>キサイ</t>
    </rPh>
    <phoneticPr fontId="7"/>
  </si>
  <si>
    <t>イ　勤務医の勤務状況の把握等（令和</t>
    <rPh sb="2" eb="5">
      <t>キンムイ</t>
    </rPh>
    <phoneticPr fontId="7"/>
  </si>
  <si>
    <t>年</t>
    <phoneticPr fontId="7"/>
  </si>
  <si>
    <t>月末時点）</t>
    <phoneticPr fontId="7"/>
  </si>
  <si>
    <r>
      <t xml:space="preserve">(ア)　勤務時間の具体的な把握方法（該当する事項に〇すること） </t>
    </r>
    <r>
      <rPr>
        <sz val="9"/>
        <rFont val="ＭＳ Ｐゴシック"/>
        <family val="3"/>
        <charset val="128"/>
      </rPr>
      <t>複数回答可</t>
    </r>
    <rPh sb="18" eb="20">
      <t>ガイトウ</t>
    </rPh>
    <rPh sb="32" eb="34">
      <t>フクスウ</t>
    </rPh>
    <rPh sb="34" eb="36">
      <t>カイトウ</t>
    </rPh>
    <rPh sb="36" eb="37">
      <t>カ</t>
    </rPh>
    <phoneticPr fontId="7"/>
  </si>
  <si>
    <t>ＩＣカード</t>
    <phoneticPr fontId="7"/>
  </si>
  <si>
    <t>タイムカード</t>
    <phoneticPr fontId="7"/>
  </si>
  <si>
    <t>PCのログ情報や電子カルテのログ情報を用いた労働時間管理</t>
    <rPh sb="22" eb="24">
      <t>ロウドウ</t>
    </rPh>
    <rPh sb="24" eb="26">
      <t>ジカン</t>
    </rPh>
    <phoneticPr fontId="7"/>
  </si>
  <si>
    <t>出席簿又は管理簿等の用紙による記録（上司等による客観的な確認あり）</t>
    <phoneticPr fontId="7"/>
  </si>
  <si>
    <t>その他</t>
    <phoneticPr fontId="7"/>
  </si>
  <si>
    <t>（具体的に：</t>
    <phoneticPr fontId="7"/>
  </si>
  <si>
    <t>）</t>
    <phoneticPr fontId="7"/>
  </si>
  <si>
    <r>
      <t>(イ)　勤務時間以外についての勤務状況（＊２）の把握内容（該当する事項に〇すること）</t>
    </r>
    <r>
      <rPr>
        <sz val="9"/>
        <rFont val="ＭＳ Ｐゴシック"/>
        <family val="3"/>
        <charset val="128"/>
      </rPr>
      <t>複数回答可</t>
    </r>
    <rPh sb="4" eb="6">
      <t>キンム</t>
    </rPh>
    <rPh sb="6" eb="8">
      <t>ジカン</t>
    </rPh>
    <rPh sb="8" eb="10">
      <t>イガイ</t>
    </rPh>
    <rPh sb="15" eb="17">
      <t>キンム</t>
    </rPh>
    <rPh sb="17" eb="19">
      <t>ジョウキョウ</t>
    </rPh>
    <rPh sb="24" eb="26">
      <t>ハアク</t>
    </rPh>
    <rPh sb="26" eb="28">
      <t>ナイヨウ</t>
    </rPh>
    <rPh sb="42" eb="44">
      <t>フクスウ</t>
    </rPh>
    <rPh sb="44" eb="46">
      <t>カイトウ</t>
    </rPh>
    <rPh sb="46" eb="47">
      <t>カ</t>
    </rPh>
    <phoneticPr fontId="7"/>
  </si>
  <si>
    <t>年次有給休暇取得率</t>
    <phoneticPr fontId="7"/>
  </si>
  <si>
    <t>時短勤務実施者（＊３）数</t>
    <phoneticPr fontId="7"/>
  </si>
  <si>
    <t>育児休業・介護休業の取得率</t>
    <phoneticPr fontId="7"/>
  </si>
  <si>
    <t>（具体的に：　　　　</t>
    <phoneticPr fontId="7"/>
  </si>
  <si>
    <t>＊２  前年度の実績を記載。</t>
    <rPh sb="4" eb="7">
      <t>ゼンネンド</t>
    </rPh>
    <rPh sb="8" eb="10">
      <t>ジッセキ</t>
    </rPh>
    <rPh sb="11" eb="13">
      <t>キサイ</t>
    </rPh>
    <phoneticPr fontId="7"/>
  </si>
  <si>
    <t>＊３ 所定労働時間をあらかじめ減じた勤務体制としている者</t>
    <phoneticPr fontId="7"/>
  </si>
  <si>
    <t>（ウ） 超過勤務時間（時間／月）（＊４）</t>
    <rPh sb="4" eb="6">
      <t>チョウカ</t>
    </rPh>
    <rPh sb="6" eb="8">
      <t>キンム</t>
    </rPh>
    <rPh sb="8" eb="10">
      <t>ジカン</t>
    </rPh>
    <rPh sb="11" eb="13">
      <t>ジカン</t>
    </rPh>
    <rPh sb="14" eb="15">
      <t>ツキ</t>
    </rPh>
    <phoneticPr fontId="7"/>
  </si>
  <si>
    <t>平均：</t>
    <rPh sb="0" eb="2">
      <t>ヘイキン</t>
    </rPh>
    <phoneticPr fontId="7"/>
  </si>
  <si>
    <t>時間／月</t>
    <phoneticPr fontId="7"/>
  </si>
  <si>
    <t>80時間／月以上の者の人数：</t>
    <rPh sb="2" eb="4">
      <t>ジカン</t>
    </rPh>
    <rPh sb="5" eb="6">
      <t>ツキ</t>
    </rPh>
    <rPh sb="6" eb="8">
      <t>イジョウ</t>
    </rPh>
    <rPh sb="9" eb="10">
      <t>シャ</t>
    </rPh>
    <rPh sb="11" eb="13">
      <t>ニンズウ</t>
    </rPh>
    <phoneticPr fontId="7"/>
  </si>
  <si>
    <t>最大：</t>
    <phoneticPr fontId="7"/>
  </si>
  <si>
    <t>155時間／月以上の者の人数：</t>
    <phoneticPr fontId="7"/>
  </si>
  <si>
    <t>最小：</t>
    <phoneticPr fontId="7"/>
  </si>
  <si>
    <t>＊４ 常勤医における値を記載。</t>
    <rPh sb="3" eb="5">
      <t>ジョウキン</t>
    </rPh>
    <rPh sb="5" eb="6">
      <t>イ</t>
    </rPh>
    <rPh sb="10" eb="11">
      <t>アタイ</t>
    </rPh>
    <rPh sb="12" eb="14">
      <t>キサイ</t>
    </rPh>
    <phoneticPr fontId="7"/>
  </si>
  <si>
    <t xml:space="preserve">＊４ 超過勤務時間： 法定休日以外の日において１日につき８時間を超えて労働した時間並びに１週について40時間を超えて
</t>
    <rPh sb="3" eb="5">
      <t>チョウカ</t>
    </rPh>
    <rPh sb="5" eb="7">
      <t>キンム</t>
    </rPh>
    <rPh sb="7" eb="9">
      <t>ジカン</t>
    </rPh>
    <rPh sb="41" eb="42">
      <t>ナラ</t>
    </rPh>
    <phoneticPr fontId="7"/>
  </si>
  <si>
    <t>　　　労働した時間数及び法定休日（週に１日、又は、４週につき４日付与する義務あり）において労働した時間の総和</t>
    <rPh sb="52" eb="53">
      <t>ソウ</t>
    </rPh>
    <phoneticPr fontId="7"/>
  </si>
  <si>
    <t>（エ） 宿日直（回／月）</t>
    <rPh sb="4" eb="7">
      <t>シュクニッチョク</t>
    </rPh>
    <rPh sb="8" eb="9">
      <t>カイ</t>
    </rPh>
    <rPh sb="10" eb="11">
      <t>ツキ</t>
    </rPh>
    <phoneticPr fontId="7"/>
  </si>
  <si>
    <t>平均：</t>
    <phoneticPr fontId="7"/>
  </si>
  <si>
    <t>回／月</t>
    <phoneticPr fontId="7"/>
  </si>
  <si>
    <r>
      <t>連日</t>
    </r>
    <r>
      <rPr>
        <b/>
        <sz val="12"/>
        <rFont val="ＭＳ Ｐゴシック"/>
        <family val="3"/>
        <charset val="128"/>
      </rPr>
      <t>宿日直</t>
    </r>
    <r>
      <rPr>
        <sz val="12"/>
        <rFont val="ＭＳ Ｐゴシック"/>
        <family val="3"/>
        <charset val="128"/>
      </rPr>
      <t>を実施した者の人数及び回数：</t>
    </r>
    <rPh sb="2" eb="5">
      <t>シュクニッチョク</t>
    </rPh>
    <phoneticPr fontId="7"/>
  </si>
  <si>
    <t>名・のべ</t>
    <phoneticPr fontId="7"/>
  </si>
  <si>
    <t>回</t>
    <phoneticPr fontId="7"/>
  </si>
  <si>
    <t>（オ） その他（自由記載・補足等）</t>
    <phoneticPr fontId="7"/>
  </si>
  <si>
    <t>（２）　勤務医の負担の軽減及び処遇の改善に資する体制</t>
    <phoneticPr fontId="7"/>
  </si>
  <si>
    <t>ア　特定労務対象医療機関の指定（該当する事項に全て〇すること）</t>
    <rPh sb="2" eb="4">
      <t>トクテイ</t>
    </rPh>
    <rPh sb="4" eb="6">
      <t>ロウム</t>
    </rPh>
    <rPh sb="6" eb="8">
      <t>タイショウ</t>
    </rPh>
    <rPh sb="8" eb="10">
      <t>イリョウ</t>
    </rPh>
    <rPh sb="10" eb="12">
      <t>キカン</t>
    </rPh>
    <rPh sb="13" eb="15">
      <t>シテイ</t>
    </rPh>
    <rPh sb="23" eb="24">
      <t>スベ</t>
    </rPh>
    <phoneticPr fontId="7"/>
  </si>
  <si>
    <t>特定地域医療提供機関　【Ｂ水準】</t>
    <rPh sb="0" eb="2">
      <t>トクテイ</t>
    </rPh>
    <rPh sb="2" eb="4">
      <t>チイキ</t>
    </rPh>
    <rPh sb="4" eb="6">
      <t>イリョウ</t>
    </rPh>
    <rPh sb="6" eb="8">
      <t>テイキョウ</t>
    </rPh>
    <rPh sb="8" eb="10">
      <t>キカン</t>
    </rPh>
    <rPh sb="13" eb="15">
      <t>スイジュン</t>
    </rPh>
    <phoneticPr fontId="7"/>
  </si>
  <si>
    <t>連携特定地域医療提供機関　【連携Ｂ水準】</t>
    <rPh sb="0" eb="2">
      <t>レンケイ</t>
    </rPh>
    <rPh sb="14" eb="16">
      <t>レンケイ</t>
    </rPh>
    <phoneticPr fontId="7"/>
  </si>
  <si>
    <t>技能向上研修機関　【C-1水準】</t>
    <rPh sb="0" eb="2">
      <t>ギノウ</t>
    </rPh>
    <rPh sb="2" eb="4">
      <t>コウジョウ</t>
    </rPh>
    <rPh sb="4" eb="6">
      <t>ケンシュウ</t>
    </rPh>
    <rPh sb="6" eb="8">
      <t>キカン</t>
    </rPh>
    <phoneticPr fontId="7"/>
  </si>
  <si>
    <t>特定高度技能研修機関　【C-2水準】</t>
    <rPh sb="0" eb="2">
      <t>トクテイ</t>
    </rPh>
    <rPh sb="2" eb="4">
      <t>コウド</t>
    </rPh>
    <rPh sb="4" eb="6">
      <t>ギノウ</t>
    </rPh>
    <rPh sb="6" eb="8">
      <t>ケンシュウ</t>
    </rPh>
    <phoneticPr fontId="7"/>
  </si>
  <si>
    <t>指定を受けていない　【A水準】</t>
    <rPh sb="0" eb="2">
      <t>シテイ</t>
    </rPh>
    <rPh sb="3" eb="4">
      <t>ウ</t>
    </rPh>
    <rPh sb="12" eb="14">
      <t>スイジュン</t>
    </rPh>
    <phoneticPr fontId="7"/>
  </si>
  <si>
    <t>イ　勤務医の負担の軽減及び処遇の改善に関する責任者　</t>
    <phoneticPr fontId="7"/>
  </si>
  <si>
    <t>　　　　　　　　　　</t>
    <phoneticPr fontId="7"/>
  </si>
  <si>
    <t>氏名：　</t>
    <phoneticPr fontId="7"/>
  </si>
  <si>
    <t>職種：</t>
    <phoneticPr fontId="7"/>
  </si>
  <si>
    <t>ウ　多職種からなる役割分担推進のための委員会又は会議</t>
    <phoneticPr fontId="7"/>
  </si>
  <si>
    <t>開催頻度：</t>
    <phoneticPr fontId="7"/>
  </si>
  <si>
    <t>回／年</t>
    <phoneticPr fontId="7"/>
  </si>
  <si>
    <t>参加人数（平均）：</t>
    <phoneticPr fontId="7"/>
  </si>
  <si>
    <t>人／回</t>
    <phoneticPr fontId="7"/>
  </si>
  <si>
    <t>参加職種：（</t>
    <phoneticPr fontId="7"/>
  </si>
  <si>
    <t>エ　医師労働時間短縮計画</t>
    <rPh sb="2" eb="4">
      <t>イシ</t>
    </rPh>
    <rPh sb="4" eb="6">
      <t>ロウドウ</t>
    </rPh>
    <rPh sb="6" eb="8">
      <t>ジカン</t>
    </rPh>
    <rPh sb="8" eb="10">
      <t>タンシュク</t>
    </rPh>
    <rPh sb="10" eb="12">
      <t>ケイカク</t>
    </rPh>
    <phoneticPr fontId="7"/>
  </si>
  <si>
    <t>計画策定について</t>
    <phoneticPr fontId="7"/>
  </si>
  <si>
    <t>初回の策定年月日：</t>
    <phoneticPr fontId="7"/>
  </si>
  <si>
    <t>年</t>
    <rPh sb="0" eb="1">
      <t>ネン</t>
    </rPh>
    <phoneticPr fontId="7"/>
  </si>
  <si>
    <t>月</t>
    <rPh sb="0" eb="1">
      <t>ツキ</t>
    </rPh>
    <phoneticPr fontId="7"/>
  </si>
  <si>
    <t>日</t>
    <rPh sb="0" eb="1">
      <t>ヒ</t>
    </rPh>
    <phoneticPr fontId="7"/>
  </si>
  <si>
    <t>直近の更新年月日：</t>
    <phoneticPr fontId="7"/>
  </si>
  <si>
    <t>G-MISへの登録    ：</t>
    <rPh sb="7" eb="9">
      <t>トウロク</t>
    </rPh>
    <phoneticPr fontId="7"/>
  </si>
  <si>
    <t>※特定労務管理対象機関は登録が交付要件</t>
    <rPh sb="1" eb="3">
      <t>トクテイ</t>
    </rPh>
    <rPh sb="3" eb="5">
      <t>ロウム</t>
    </rPh>
    <rPh sb="5" eb="7">
      <t>カンリ</t>
    </rPh>
    <rPh sb="7" eb="9">
      <t>タイショウ</t>
    </rPh>
    <rPh sb="9" eb="11">
      <t>キカン</t>
    </rPh>
    <rPh sb="12" eb="14">
      <t>トウロク</t>
    </rPh>
    <rPh sb="15" eb="17">
      <t>コウフ</t>
    </rPh>
    <rPh sb="17" eb="19">
      <t>ヨウケン</t>
    </rPh>
    <phoneticPr fontId="7"/>
  </si>
  <si>
    <t>職員に対する計画の周知：（</t>
    <phoneticPr fontId="7"/>
  </si>
  <si>
    <t>オ　勤務医の負担の軽減及び処遇の改善に関する取組事項の公開</t>
    <phoneticPr fontId="7"/>
  </si>
  <si>
    <t>医療機関内に掲示する等の方法で公開</t>
    <phoneticPr fontId="7"/>
  </si>
  <si>
    <t>　（具体的な公開方法：</t>
    <phoneticPr fontId="7"/>
  </si>
  <si>
    <t>　）</t>
    <phoneticPr fontId="7"/>
  </si>
  <si>
    <t>　</t>
    <phoneticPr fontId="7"/>
  </si>
  <si>
    <t>地域医療勤務環境改善体制整備特別事業　交付要件確認</t>
    <rPh sb="19" eb="21">
      <t>コウフ</t>
    </rPh>
    <rPh sb="21" eb="23">
      <t>ヨウケン</t>
    </rPh>
    <phoneticPr fontId="5"/>
  </si>
  <si>
    <t>医療機関CD</t>
    <rPh sb="0" eb="2">
      <t>イリョウ</t>
    </rPh>
    <rPh sb="2" eb="4">
      <t>キカン</t>
    </rPh>
    <phoneticPr fontId="5"/>
  </si>
  <si>
    <t>医療機関名</t>
    <rPh sb="0" eb="4">
      <t>イリョウキカン</t>
    </rPh>
    <rPh sb="4" eb="5">
      <t>メイ</t>
    </rPh>
    <phoneticPr fontId="5"/>
  </si>
  <si>
    <t>No</t>
    <phoneticPr fontId="5"/>
  </si>
  <si>
    <t>＜交付要件＞</t>
    <rPh sb="1" eb="3">
      <t>コウフ</t>
    </rPh>
    <rPh sb="3" eb="5">
      <t>ヨウケン</t>
    </rPh>
    <phoneticPr fontId="7"/>
  </si>
  <si>
    <t>共通</t>
    <rPh sb="0" eb="2">
      <t>キョウツウ</t>
    </rPh>
    <phoneticPr fontId="7"/>
  </si>
  <si>
    <t>①</t>
    <phoneticPr fontId="7"/>
  </si>
  <si>
    <t>年の時間外・休日労働が 720 時間を超え、960 時間以下の医師を雇用している</t>
    <phoneticPr fontId="7"/>
  </si>
  <si>
    <t>②</t>
    <phoneticPr fontId="7"/>
  </si>
  <si>
    <t>労働基準法第 36 条に規定される労働組合又は労働者の代表と結ぶ協定（36 協定）において、全員又は一部の医師の年の時間外・休日労働時間の上限が 720 時間を超えている</t>
    <phoneticPr fontId="7"/>
  </si>
  <si>
    <t>③</t>
    <phoneticPr fontId="7"/>
  </si>
  <si>
    <t>医師の労働時間短縮に向けた取組として、医療機関が作成した「医師労働時間短縮計画」に基づく取組を総合的に実施している</t>
    <rPh sb="47" eb="50">
      <t>ソウゴウテキ</t>
    </rPh>
    <rPh sb="51" eb="53">
      <t>ジッシ</t>
    </rPh>
    <phoneticPr fontId="7"/>
  </si>
  <si>
    <t>体制</t>
    <rPh sb="0" eb="2">
      <t>タイセイ</t>
    </rPh>
    <phoneticPr fontId="7"/>
  </si>
  <si>
    <t>④</t>
    <phoneticPr fontId="7"/>
  </si>
  <si>
    <t>救急医療に係る実績として、救急用の自動車又は救急医療用ヘリコプターによる搬送件数が、年間で 1,000 件以上 2,000 件未満である</t>
    <phoneticPr fontId="7"/>
  </si>
  <si>
    <t>⑤</t>
    <phoneticPr fontId="7"/>
  </si>
  <si>
    <t>救急医療に係る実績として、救急用の自動車又は救急医療用ヘリコプターによる搬送件数が、年間で 1,000 件未満であり、夜間・休日・時間外入院件数が、年間で 500 件以上である</t>
    <phoneticPr fontId="7"/>
  </si>
  <si>
    <t>⑥</t>
    <phoneticPr fontId="7"/>
  </si>
  <si>
    <t>救急医療に係る実績として、救急用の自動車又は救急医療用ヘリコプターによる搬送件数が、年間で 1,000 件未満であり、離島、へき地等で、同一医療圏に他に救急対応可能な医療機関が存在しないなど、特別な理由が存在する</t>
    <phoneticPr fontId="7"/>
  </si>
  <si>
    <t>⑦</t>
    <phoneticPr fontId="7"/>
  </si>
  <si>
    <t>周産期医療、小児救急医療機関、精神科救急等、公共性と不確実性が強く働く医療を提供している</t>
    <phoneticPr fontId="7"/>
  </si>
  <si>
    <t>⑧</t>
    <phoneticPr fontId="7"/>
  </si>
  <si>
    <t>脳卒中や心筋梗塞等の心血管疾患の急性期医療を担う医療機関であって、一定の実績と役割がある場合など、５疾病６事業で重要な医療を提供している</t>
    <phoneticPr fontId="7"/>
  </si>
  <si>
    <t>⑨</t>
    <phoneticPr fontId="7"/>
  </si>
  <si>
    <t>その他在宅医療において特に積極的な役割を担う医療機関</t>
    <phoneticPr fontId="7"/>
  </si>
  <si>
    <t>⑩</t>
    <phoneticPr fontId="7"/>
  </si>
  <si>
    <t>地域医療体制確保加算を取得していない</t>
    <rPh sb="0" eb="2">
      <t>チイキ</t>
    </rPh>
    <rPh sb="2" eb="4">
      <t>イリョウ</t>
    </rPh>
    <rPh sb="4" eb="6">
      <t>タイセイ</t>
    </rPh>
    <rPh sb="6" eb="8">
      <t>カクホ</t>
    </rPh>
    <rPh sb="8" eb="10">
      <t>カサン</t>
    </rPh>
    <rPh sb="11" eb="13">
      <t>シュトク</t>
    </rPh>
    <phoneticPr fontId="7"/>
  </si>
  <si>
    <t>特別</t>
    <rPh sb="0" eb="2">
      <t>トクベツ</t>
    </rPh>
    <phoneticPr fontId="7"/>
  </si>
  <si>
    <t>基幹型臨床研修病院又は基本 19 領域の いずれかの領域における専門研修基幹施設であって、「一般病床の許可病床数 100 床あたりの常勤換算医師数が 40 人以上」かつ「常勤換算医師数が 40 人以上」である</t>
  </si>
  <si>
    <t>地域医療に特別な役割を担う医療機関のうち、基幹型臨床研修病院かつ基本 19 領域のうち 10 以上の領域において専門研修基幹施設である</t>
  </si>
  <si>
    <t>＜基準額算出＞</t>
    <rPh sb="1" eb="3">
      <t>キジュン</t>
    </rPh>
    <rPh sb="3" eb="4">
      <t>ガク</t>
    </rPh>
    <rPh sb="4" eb="6">
      <t>サンシュツ</t>
    </rPh>
    <phoneticPr fontId="7"/>
  </si>
  <si>
    <t>○</t>
    <phoneticPr fontId="7"/>
  </si>
  <si>
    <t>病床機能報告により都へ報告している最大使用病床数（療養病床除く）</t>
    <phoneticPr fontId="7"/>
  </si>
  <si>
    <t>特例水準Ｂ・連携Ｂの医師について、令和６年度の時間外・休日労働時間が、1,860時間を超過する医師がいなかった</t>
    <rPh sb="0" eb="2">
      <t>トクレイ</t>
    </rPh>
    <rPh sb="2" eb="4">
      <t>スイジュン</t>
    </rPh>
    <rPh sb="6" eb="8">
      <t>レンケイ</t>
    </rPh>
    <rPh sb="10" eb="12">
      <t>イシ</t>
    </rPh>
    <rPh sb="17" eb="19">
      <t>レイワ</t>
    </rPh>
    <rPh sb="20" eb="22">
      <t>ネンド</t>
    </rPh>
    <rPh sb="23" eb="26">
      <t>ジカンガイ</t>
    </rPh>
    <rPh sb="27" eb="29">
      <t>キュウジツ</t>
    </rPh>
    <rPh sb="29" eb="31">
      <t>ロウドウ</t>
    </rPh>
    <rPh sb="31" eb="33">
      <t>ジカン</t>
    </rPh>
    <rPh sb="40" eb="42">
      <t>ジカン</t>
    </rPh>
    <rPh sb="43" eb="45">
      <t>チョウカ</t>
    </rPh>
    <rPh sb="47" eb="49">
      <t>イシ</t>
    </rPh>
    <phoneticPr fontId="7"/>
  </si>
  <si>
    <t>面接指導養成講習を修了している者が、３人以上又は
特定対象医師10人あたり１人以上いる</t>
    <phoneticPr fontId="7"/>
  </si>
  <si>
    <t>「大学病院改革ガイドライン」に基づき、「大学病院改革プラン」を策定した大学病院本院である</t>
    <phoneticPr fontId="7"/>
  </si>
  <si>
    <t>基準単価</t>
    <phoneticPr fontId="7"/>
  </si>
  <si>
    <t>交付要件判定</t>
    <rPh sb="0" eb="2">
      <t>コウフ</t>
    </rPh>
    <rPh sb="2" eb="4">
      <t>ヨウケン</t>
    </rPh>
    <rPh sb="4" eb="6">
      <t>ハンテイ</t>
    </rPh>
    <phoneticPr fontId="7"/>
  </si>
  <si>
    <t>補助基準額</t>
    <phoneticPr fontId="7"/>
  </si>
  <si>
    <t>別紙１－１</t>
    <rPh sb="0" eb="2">
      <t>ベッシ</t>
    </rPh>
    <phoneticPr fontId="7"/>
  </si>
  <si>
    <t>地域医療勤務環境改善体制整備特別事業　所要額明細書</t>
    <rPh sb="19" eb="21">
      <t>ショヨウ</t>
    </rPh>
    <rPh sb="21" eb="22">
      <t>ガク</t>
    </rPh>
    <rPh sb="22" eb="24">
      <t>メイサイ</t>
    </rPh>
    <phoneticPr fontId="5"/>
  </si>
  <si>
    <t>No</t>
    <phoneticPr fontId="7"/>
  </si>
  <si>
    <t>費用科目</t>
    <rPh sb="0" eb="2">
      <t>ヒヨウ</t>
    </rPh>
    <rPh sb="2" eb="4">
      <t>カモク</t>
    </rPh>
    <phoneticPr fontId="7"/>
  </si>
  <si>
    <t>区分</t>
    <rPh sb="0" eb="2">
      <t>クブン</t>
    </rPh>
    <phoneticPr fontId="5"/>
  </si>
  <si>
    <t>支出内訳（品目）</t>
    <rPh sb="0" eb="1">
      <t>シ</t>
    </rPh>
    <rPh sb="1" eb="2">
      <t>デ</t>
    </rPh>
    <rPh sb="2" eb="3">
      <t>ナイ</t>
    </rPh>
    <rPh sb="3" eb="4">
      <t>ヤク</t>
    </rPh>
    <rPh sb="5" eb="7">
      <t>ヒンモク</t>
    </rPh>
    <phoneticPr fontId="7"/>
  </si>
  <si>
    <t>数量</t>
    <rPh sb="0" eb="2">
      <t>スウリョウ</t>
    </rPh>
    <phoneticPr fontId="7"/>
  </si>
  <si>
    <t>単価</t>
    <rPh sb="0" eb="2">
      <t>タンカ</t>
    </rPh>
    <phoneticPr fontId="7"/>
  </si>
  <si>
    <t>事業費（円）</t>
    <rPh sb="0" eb="3">
      <t>ジギョウヒ</t>
    </rPh>
    <rPh sb="4" eb="5">
      <t>エン</t>
    </rPh>
    <phoneticPr fontId="7"/>
  </si>
  <si>
    <t>算出内訳（規格等）</t>
    <rPh sb="5" eb="7">
      <t>キカク</t>
    </rPh>
    <rPh sb="7" eb="8">
      <t>ナド</t>
    </rPh>
    <phoneticPr fontId="7"/>
  </si>
  <si>
    <t>添付書類</t>
    <rPh sb="0" eb="2">
      <t>テンプ</t>
    </rPh>
    <rPh sb="2" eb="4">
      <t>ショルイ</t>
    </rPh>
    <phoneticPr fontId="5"/>
  </si>
  <si>
    <t>時短対象診療科</t>
    <rPh sb="0" eb="2">
      <t>ジタン</t>
    </rPh>
    <rPh sb="2" eb="4">
      <t>タイショウ</t>
    </rPh>
    <rPh sb="4" eb="7">
      <t>シンリョウカ</t>
    </rPh>
    <phoneticPr fontId="5"/>
  </si>
  <si>
    <t>導入効果</t>
    <rPh sb="0" eb="2">
      <t>ドウニュウ</t>
    </rPh>
    <rPh sb="2" eb="4">
      <t>コウカ</t>
    </rPh>
    <phoneticPr fontId="5"/>
  </si>
  <si>
    <t>時短計画記載箇所</t>
    <rPh sb="0" eb="2">
      <t>ジタン</t>
    </rPh>
    <rPh sb="2" eb="4">
      <t>ケイカク</t>
    </rPh>
    <rPh sb="4" eb="6">
      <t>キサイ</t>
    </rPh>
    <rPh sb="6" eb="8">
      <t>カショ</t>
    </rPh>
    <phoneticPr fontId="5"/>
  </si>
  <si>
    <t>積算詳細</t>
    <rPh sb="0" eb="2">
      <t>セキサン</t>
    </rPh>
    <rPh sb="2" eb="4">
      <t>ショウサイ</t>
    </rPh>
    <phoneticPr fontId="5"/>
  </si>
  <si>
    <t>証憑書類</t>
    <rPh sb="0" eb="2">
      <t>ショウヒョウ</t>
    </rPh>
    <rPh sb="2" eb="4">
      <t>ショルイ</t>
    </rPh>
    <phoneticPr fontId="5"/>
  </si>
  <si>
    <t>資産形成経費以外</t>
    <rPh sb="6" eb="8">
      <t>イガイ</t>
    </rPh>
    <phoneticPr fontId="5"/>
  </si>
  <si>
    <t>小計</t>
    <rPh sb="0" eb="1">
      <t>ショウ</t>
    </rPh>
    <rPh sb="1" eb="2">
      <t>ケイ</t>
    </rPh>
    <phoneticPr fontId="7"/>
  </si>
  <si>
    <t>見積書</t>
    <rPh sb="0" eb="2">
      <t>ミツ</t>
    </rPh>
    <rPh sb="2" eb="3">
      <t>ショ</t>
    </rPh>
    <phoneticPr fontId="5"/>
  </si>
  <si>
    <t>カタログ</t>
    <phoneticPr fontId="5"/>
  </si>
  <si>
    <t>資産形成経費</t>
  </si>
  <si>
    <t>合計</t>
    <rPh sb="0" eb="2">
      <t>ゴウケイ</t>
    </rPh>
    <phoneticPr fontId="7"/>
  </si>
  <si>
    <t>※　取組内容の一部が他の補助事業と重複する場合は、他の補助事業で計上している経費については、当該事業の対象経費に含めないこと。</t>
    <rPh sb="2" eb="4">
      <t>トリクミ</t>
    </rPh>
    <rPh sb="4" eb="6">
      <t>ナイヨウ</t>
    </rPh>
    <rPh sb="7" eb="9">
      <t>イチブ</t>
    </rPh>
    <rPh sb="10" eb="11">
      <t>ホカ</t>
    </rPh>
    <rPh sb="12" eb="14">
      <t>ホジョ</t>
    </rPh>
    <rPh sb="14" eb="16">
      <t>ジギョウ</t>
    </rPh>
    <rPh sb="17" eb="19">
      <t>ジュウフク</t>
    </rPh>
    <rPh sb="21" eb="23">
      <t>バアイ</t>
    </rPh>
    <rPh sb="25" eb="26">
      <t>ホカ</t>
    </rPh>
    <rPh sb="27" eb="29">
      <t>ホジョ</t>
    </rPh>
    <rPh sb="29" eb="31">
      <t>ジギョウ</t>
    </rPh>
    <rPh sb="32" eb="34">
      <t>ケイジョウ</t>
    </rPh>
    <rPh sb="38" eb="40">
      <t>ケイヒ</t>
    </rPh>
    <rPh sb="46" eb="48">
      <t>トウガイ</t>
    </rPh>
    <rPh sb="48" eb="50">
      <t>ジギョウ</t>
    </rPh>
    <phoneticPr fontId="7"/>
  </si>
  <si>
    <t>別紙１</t>
  </si>
  <si>
    <t>経　費　所　要　額　調</t>
    <rPh sb="10" eb="11">
      <t>シラ</t>
    </rPh>
    <phoneticPr fontId="5"/>
  </si>
  <si>
    <t>（円）</t>
    <rPh sb="1" eb="2">
      <t>エン</t>
    </rPh>
    <phoneticPr fontId="5"/>
  </si>
  <si>
    <t>区分</t>
    <phoneticPr fontId="5"/>
  </si>
  <si>
    <t>総事業費</t>
  </si>
  <si>
    <t>寄附金その他の収入額</t>
    <phoneticPr fontId="5"/>
  </si>
  <si>
    <t>差引額
※対象経費の支出額</t>
    <phoneticPr fontId="5"/>
  </si>
  <si>
    <t>基準額</t>
  </si>
  <si>
    <t>選定額</t>
  </si>
  <si>
    <t>都補助額</t>
    <rPh sb="0" eb="1">
      <t>ト</t>
    </rPh>
    <rPh sb="1" eb="3">
      <t>ホジョ</t>
    </rPh>
    <rPh sb="3" eb="4">
      <t>ガク</t>
    </rPh>
    <phoneticPr fontId="5"/>
  </si>
  <si>
    <t>既交付決定額</t>
    <rPh sb="0" eb="1">
      <t>キ</t>
    </rPh>
    <rPh sb="1" eb="3">
      <t>コウフ</t>
    </rPh>
    <rPh sb="3" eb="5">
      <t>ケッテイ</t>
    </rPh>
    <rPh sb="5" eb="6">
      <t>ガク</t>
    </rPh>
    <phoneticPr fontId="5"/>
  </si>
  <si>
    <t>実績報告額</t>
    <rPh sb="0" eb="2">
      <t>ジッセキ</t>
    </rPh>
    <rPh sb="2" eb="4">
      <t>ホウコク</t>
    </rPh>
    <rPh sb="4" eb="5">
      <t>ガク</t>
    </rPh>
    <phoneticPr fontId="5"/>
  </si>
  <si>
    <t>調整後</t>
    <rPh sb="0" eb="2">
      <t>チョウセイ</t>
    </rPh>
    <rPh sb="2" eb="3">
      <t>ゴ</t>
    </rPh>
    <phoneticPr fontId="5"/>
  </si>
  <si>
    <t>(確定交付額)</t>
    <rPh sb="1" eb="3">
      <t>カクテイ</t>
    </rPh>
    <rPh sb="3" eb="5">
      <t>コウフ</t>
    </rPh>
    <rPh sb="5" eb="6">
      <t>ガク</t>
    </rPh>
    <phoneticPr fontId="5"/>
  </si>
  <si>
    <t>Ａ</t>
  </si>
  <si>
    <t>Ｂ</t>
  </si>
  <si>
    <t>Ｃ(Ａ－Ｂ)</t>
    <phoneticPr fontId="5"/>
  </si>
  <si>
    <t>Ｄ</t>
  </si>
  <si>
    <t>Ｅ</t>
    <phoneticPr fontId="5"/>
  </si>
  <si>
    <t>Ｆ</t>
    <phoneticPr fontId="5"/>
  </si>
  <si>
    <t>Ｇ</t>
    <phoneticPr fontId="5"/>
  </si>
  <si>
    <t>Ｊ</t>
  </si>
  <si>
    <t>Ｋ</t>
  </si>
  <si>
    <t>地域医療勤務環境改善
体制整備特別事業</t>
    <phoneticPr fontId="5"/>
  </si>
  <si>
    <t>資産形成経費以外</t>
    <rPh sb="0" eb="4">
      <t>シサンケイセイ</t>
    </rPh>
    <rPh sb="4" eb="6">
      <t>ケイヒ</t>
    </rPh>
    <rPh sb="6" eb="8">
      <t>イガイ</t>
    </rPh>
    <phoneticPr fontId="5"/>
  </si>
  <si>
    <t>資産形成経費</t>
    <rPh sb="0" eb="4">
      <t>シサンケイセイ</t>
    </rPh>
    <rPh sb="4" eb="6">
      <t>ケイヒ</t>
    </rPh>
    <phoneticPr fontId="5"/>
  </si>
  <si>
    <t>※「基準額」は、病床機能報告により都へ報告している最大使用病床数（療養病床除く）×133千円とすること。
  ただし、要件を満たした場合は266千円とする。</t>
    <rPh sb="25" eb="27">
      <t>サイダイ</t>
    </rPh>
    <rPh sb="27" eb="29">
      <t>シヨウ</t>
    </rPh>
    <rPh sb="44" eb="46">
      <t>センエン</t>
    </rPh>
    <rPh sb="59" eb="61">
      <t>ヨウケン</t>
    </rPh>
    <rPh sb="62" eb="63">
      <t>ミ</t>
    </rPh>
    <rPh sb="66" eb="68">
      <t>バアイ</t>
    </rPh>
    <rPh sb="72" eb="74">
      <t>センエン</t>
    </rPh>
    <phoneticPr fontId="5"/>
  </si>
  <si>
    <t>別記第１号様式</t>
    <rPh sb="0" eb="2">
      <t>ベッキ</t>
    </rPh>
    <rPh sb="2" eb="3">
      <t>ダイ</t>
    </rPh>
    <rPh sb="4" eb="5">
      <t>ゴウ</t>
    </rPh>
    <rPh sb="5" eb="7">
      <t>ヨウシキ</t>
    </rPh>
    <phoneticPr fontId="5"/>
  </si>
  <si>
    <t>東京都知事　殿</t>
    <rPh sb="0" eb="2">
      <t>トウキョウ</t>
    </rPh>
    <rPh sb="2" eb="5">
      <t>トチジ</t>
    </rPh>
    <rPh sb="6" eb="7">
      <t>ドノ</t>
    </rPh>
    <phoneticPr fontId="5"/>
  </si>
  <si>
    <t xml:space="preserve">法人所在地 </t>
    <rPh sb="0" eb="2">
      <t>ホウジン</t>
    </rPh>
    <rPh sb="2" eb="3">
      <t>ショ</t>
    </rPh>
    <rPh sb="3" eb="4">
      <t>ザイ</t>
    </rPh>
    <rPh sb="4" eb="5">
      <t>チ</t>
    </rPh>
    <phoneticPr fontId="26"/>
  </si>
  <si>
    <t>:</t>
    <phoneticPr fontId="5"/>
  </si>
  <si>
    <t xml:space="preserve">事業者所在地 </t>
    <rPh sb="0" eb="2">
      <t>ジギョウ</t>
    </rPh>
    <rPh sb="2" eb="3">
      <t>シャ</t>
    </rPh>
    <rPh sb="3" eb="4">
      <t>ショ</t>
    </rPh>
    <rPh sb="4" eb="5">
      <t>ザイ</t>
    </rPh>
    <rPh sb="5" eb="6">
      <t>チ</t>
    </rPh>
    <phoneticPr fontId="26"/>
  </si>
  <si>
    <t>法人名・事業者名</t>
  </si>
  <si>
    <t xml:space="preserve">代表者職氏名 </t>
    <rPh sb="0" eb="2">
      <t>ダイヒョウ</t>
    </rPh>
    <rPh sb="2" eb="3">
      <t>シャ</t>
    </rPh>
    <rPh sb="3" eb="4">
      <t>ショク</t>
    </rPh>
    <rPh sb="4" eb="6">
      <t>シメイ</t>
    </rPh>
    <phoneticPr fontId="26"/>
  </si>
  <si>
    <t>　　このことについて、下記により補助金交付の申請をいたします。</t>
    <rPh sb="11" eb="13">
      <t>カキ</t>
    </rPh>
    <rPh sb="16" eb="19">
      <t>ホジョキン</t>
    </rPh>
    <rPh sb="19" eb="21">
      <t>コウフ</t>
    </rPh>
    <rPh sb="22" eb="24">
      <t>シンセイ</t>
    </rPh>
    <phoneticPr fontId="5"/>
  </si>
  <si>
    <t>記</t>
    <rPh sb="0" eb="1">
      <t>キ</t>
    </rPh>
    <phoneticPr fontId="5"/>
  </si>
  <si>
    <t>１　補助申請額</t>
    <rPh sb="2" eb="4">
      <t>ホジョ</t>
    </rPh>
    <rPh sb="4" eb="6">
      <t>シンセイ</t>
    </rPh>
    <rPh sb="6" eb="7">
      <t>ガク</t>
    </rPh>
    <phoneticPr fontId="5"/>
  </si>
  <si>
    <t>２　経費所要額調（別紙１）</t>
    <rPh sb="2" eb="4">
      <t>ケイヒ</t>
    </rPh>
    <rPh sb="4" eb="6">
      <t>ショヨウ</t>
    </rPh>
    <rPh sb="6" eb="7">
      <t>ガク</t>
    </rPh>
    <rPh sb="7" eb="8">
      <t>シラ</t>
    </rPh>
    <phoneticPr fontId="5"/>
  </si>
  <si>
    <t>３　所要額明細書（別紙１－１）</t>
    <rPh sb="2" eb="4">
      <t>ショヨウ</t>
    </rPh>
    <rPh sb="4" eb="5">
      <t>ガク</t>
    </rPh>
    <rPh sb="9" eb="11">
      <t>ベッシ</t>
    </rPh>
    <phoneticPr fontId="5"/>
  </si>
  <si>
    <t>４　地域医療勤務環境改善体制整備特別事業申請書（様式１）</t>
    <rPh sb="16" eb="18">
      <t>トクベツ</t>
    </rPh>
    <rPh sb="24" eb="26">
      <t>ヨウシキ</t>
    </rPh>
    <phoneticPr fontId="3"/>
  </si>
  <si>
    <t>５　勤務医の負担の軽減及び処遇の改善に資する体制（様式２）</t>
    <rPh sb="25" eb="27">
      <t>ヨウシキ</t>
    </rPh>
    <phoneticPr fontId="3"/>
  </si>
  <si>
    <t xml:space="preserve">６　添付書類
</t>
  </si>
  <si>
    <t xml:space="preserve">（１）当該事業に係る歳入歳出予算書の抄本
</t>
  </si>
  <si>
    <t xml:space="preserve">（２）その他参考資料 </t>
  </si>
  <si>
    <t>収入の部</t>
    <rPh sb="0" eb="2">
      <t>シュウニュウ</t>
    </rPh>
    <rPh sb="3" eb="4">
      <t>ブ</t>
    </rPh>
    <phoneticPr fontId="7"/>
  </si>
  <si>
    <t>支出の部</t>
    <rPh sb="0" eb="2">
      <t>シシュツ</t>
    </rPh>
    <rPh sb="3" eb="4">
      <t>ブ</t>
    </rPh>
    <phoneticPr fontId="7"/>
  </si>
  <si>
    <t>補助金</t>
    <rPh sb="0" eb="3">
      <t>ホジョキン</t>
    </rPh>
    <phoneticPr fontId="5"/>
  </si>
  <si>
    <t>円</t>
    <rPh sb="0" eb="1">
      <t>エン</t>
    </rPh>
    <phoneticPr fontId="7"/>
  </si>
  <si>
    <t>総事業費</t>
    <rPh sb="0" eb="4">
      <t>ソウジギョウヒ</t>
    </rPh>
    <phoneticPr fontId="5"/>
  </si>
  <si>
    <t>寄付金その他の収入額</t>
    <rPh sb="0" eb="3">
      <t>キフキン</t>
    </rPh>
    <rPh sb="5" eb="6">
      <t>タ</t>
    </rPh>
    <rPh sb="7" eb="9">
      <t>シュウニュウ</t>
    </rPh>
    <rPh sb="9" eb="10">
      <t>ガク</t>
    </rPh>
    <phoneticPr fontId="5"/>
  </si>
  <si>
    <t>円</t>
    <rPh sb="0" eb="1">
      <t>エン</t>
    </rPh>
    <phoneticPr fontId="5"/>
  </si>
  <si>
    <t>自己負担</t>
    <rPh sb="0" eb="4">
      <t>ジコフタン</t>
    </rPh>
    <phoneticPr fontId="5"/>
  </si>
  <si>
    <t>上記のとおり相違ありません。</t>
    <rPh sb="0" eb="2">
      <t>ジョウキ</t>
    </rPh>
    <rPh sb="6" eb="8">
      <t>ソウイ</t>
    </rPh>
    <phoneticPr fontId="7"/>
  </si>
  <si>
    <t>：</t>
    <phoneticPr fontId="5"/>
  </si>
  <si>
    <t>※黄色セルに入力してください。</t>
  </si>
  <si>
    <t>　※黄色セルに入力してください。□には、適合する場合「〇」を記入してください。</t>
    <phoneticPr fontId="7"/>
  </si>
  <si>
    <t>　更なる労働時間短縮の取組（第７算定方法の４関係）について
・（１）、（２）のいずれかの条件を満たす場合、１床当たりの標準単価266千円まで可とするため、いずれかに該当する項目について記入すること。</t>
    <rPh sb="14" eb="15">
      <t>ダイ</t>
    </rPh>
    <rPh sb="44" eb="46">
      <t>ジョウケン</t>
    </rPh>
    <rPh sb="47" eb="48">
      <t>ミ</t>
    </rPh>
    <rPh sb="50" eb="52">
      <t>バアイ</t>
    </rPh>
    <rPh sb="54" eb="55">
      <t>ユカ</t>
    </rPh>
    <rPh sb="55" eb="56">
      <t>ア</t>
    </rPh>
    <rPh sb="59" eb="61">
      <t>ヒョウジュン</t>
    </rPh>
    <rPh sb="61" eb="63">
      <t>タンカ</t>
    </rPh>
    <rPh sb="66" eb="68">
      <t>センエン</t>
    </rPh>
    <rPh sb="70" eb="71">
      <t>カ</t>
    </rPh>
    <rPh sb="82" eb="84">
      <t>ガイトウ</t>
    </rPh>
    <rPh sb="86" eb="88">
      <t>コウモク</t>
    </rPh>
    <rPh sb="92" eb="94">
      <t>キニュウ</t>
    </rPh>
    <phoneticPr fontId="35"/>
  </si>
  <si>
    <t>　　（２）前年度の時間外・休日労働時間の実績</t>
    <phoneticPr fontId="35"/>
  </si>
  <si>
    <t>施設名：</t>
    <rPh sb="0" eb="2">
      <t>シセツ</t>
    </rPh>
    <rPh sb="2" eb="3">
      <t>メイ</t>
    </rPh>
    <phoneticPr fontId="5"/>
  </si>
  <si>
    <t>委　　任　　状</t>
  </si>
  <si>
    <t>　　１．委任期間</t>
    <phoneticPr fontId="5"/>
  </si>
  <si>
    <t>から</t>
    <phoneticPr fontId="5"/>
  </si>
  <si>
    <t>まで</t>
    <phoneticPr fontId="5"/>
  </si>
  <si>
    <t xml:space="preserve"> ※ただし、その年度に属する出納整理期間を含む。</t>
    <phoneticPr fontId="5"/>
  </si>
  <si>
    <t>　　２．委任者使用口座</t>
    <rPh sb="6" eb="7">
      <t>シャ</t>
    </rPh>
    <rPh sb="7" eb="9">
      <t>シヨウ</t>
    </rPh>
    <rPh sb="9" eb="11">
      <t>コウザ</t>
    </rPh>
    <phoneticPr fontId="5"/>
  </si>
  <si>
    <t>東京都からの支払金については、口座振替により受領することを希望します。</t>
    <phoneticPr fontId="5"/>
  </si>
  <si>
    <t>ついては、ｊＧｒａｎｔｓの申請フォームにて指定した口座に、口座振替の方法を</t>
    <rPh sb="13" eb="15">
      <t>シンセイ</t>
    </rPh>
    <rPh sb="21" eb="23">
      <t>シテイ</t>
    </rPh>
    <phoneticPr fontId="5"/>
  </si>
  <si>
    <t>もって振り込んでください。</t>
    <phoneticPr fontId="5"/>
  </si>
  <si>
    <t>東京都知事　殿</t>
  </si>
  <si>
    <t>（委任者）</t>
  </si>
  <si>
    <t>法人名　　　　　</t>
    <rPh sb="0" eb="2">
      <t>ホウジン</t>
    </rPh>
    <rPh sb="2" eb="3">
      <t>メイ</t>
    </rPh>
    <phoneticPr fontId="5"/>
  </si>
  <si>
    <t>住所　　　　　　</t>
    <phoneticPr fontId="5"/>
  </si>
  <si>
    <t>代表者　役職・氏名　　　</t>
  </si>
  <si>
    <t>（受任者）</t>
  </si>
  <si>
    <t>医療機関名　　　　　</t>
    <rPh sb="0" eb="2">
      <t>イリョウ</t>
    </rPh>
    <rPh sb="2" eb="4">
      <t>キカン</t>
    </rPh>
    <phoneticPr fontId="5"/>
  </si>
  <si>
    <t>　事業についての受領、返納及び精算に関する一切の権限を委任します。</t>
    <rPh sb="1" eb="3">
      <t>ジギョウ</t>
    </rPh>
    <rPh sb="8" eb="10">
      <t>ジュリョウ</t>
    </rPh>
    <rPh sb="11" eb="13">
      <t>ヘンノウ</t>
    </rPh>
    <rPh sb="13" eb="14">
      <t>オヨ</t>
    </rPh>
    <rPh sb="15" eb="17">
      <t>セイサン</t>
    </rPh>
    <rPh sb="18" eb="19">
      <t>カン</t>
    </rPh>
    <rPh sb="21" eb="23">
      <t>イッサイ</t>
    </rPh>
    <rPh sb="24" eb="26">
      <t>ケンゲン</t>
    </rPh>
    <phoneticPr fontId="5"/>
  </si>
  <si>
    <t>※「差引額」の「調整後」欄には、（Ｃ）に補助率（資産形成経費以外は10分の10、資産形成経費は10分の9）を乗じた額を記入すること。</t>
    <rPh sb="2" eb="4">
      <t>サシヒキ</t>
    </rPh>
    <rPh sb="4" eb="5">
      <t>ガク</t>
    </rPh>
    <rPh sb="8" eb="10">
      <t>チョウセイ</t>
    </rPh>
    <rPh sb="10" eb="11">
      <t>ゴ</t>
    </rPh>
    <rPh sb="12" eb="13">
      <t>ラン</t>
    </rPh>
    <rPh sb="20" eb="23">
      <t>ホジョリツ</t>
    </rPh>
    <phoneticPr fontId="5"/>
  </si>
  <si>
    <t>※「選定額」欄には、（Ｄ）と（Ｅ）とを比較して少ない方の額を記入すること。</t>
    <phoneticPr fontId="5"/>
  </si>
  <si>
    <t>※「都補助額」欄には、選定額（Ｆ）の1,000円未満を切り捨てた額を記入すること。</t>
    <rPh sb="2" eb="3">
      <t>ト</t>
    </rPh>
    <rPh sb="3" eb="5">
      <t>ホジョ</t>
    </rPh>
    <rPh sb="5" eb="6">
      <t>ガク</t>
    </rPh>
    <rPh sb="11" eb="13">
      <t>センテイ</t>
    </rPh>
    <rPh sb="13" eb="14">
      <t>ガク</t>
    </rPh>
    <rPh sb="32" eb="33">
      <t>ガク</t>
    </rPh>
    <rPh sb="34" eb="36">
      <t>キニュウ</t>
    </rPh>
    <phoneticPr fontId="5"/>
  </si>
  <si>
    <t>令和８年度地域医療勤務環境改善体制整備特別事業　担当者等について</t>
    <rPh sb="0" eb="2">
      <t>レイワ</t>
    </rPh>
    <rPh sb="3" eb="4">
      <t>ネン</t>
    </rPh>
    <rPh sb="4" eb="5">
      <t>ド</t>
    </rPh>
    <rPh sb="5" eb="7">
      <t>チイキ</t>
    </rPh>
    <rPh sb="7" eb="9">
      <t>イリョウ</t>
    </rPh>
    <rPh sb="9" eb="11">
      <t>キンム</t>
    </rPh>
    <rPh sb="11" eb="13">
      <t>カンキョウ</t>
    </rPh>
    <rPh sb="13" eb="15">
      <t>カイゼン</t>
    </rPh>
    <rPh sb="15" eb="17">
      <t>タイセイ</t>
    </rPh>
    <rPh sb="17" eb="19">
      <t>セイビ</t>
    </rPh>
    <rPh sb="19" eb="21">
      <t>トクベツ</t>
    </rPh>
    <rPh sb="21" eb="23">
      <t>ジギョウ</t>
    </rPh>
    <rPh sb="24" eb="27">
      <t>タントウシャ</t>
    </rPh>
    <rPh sb="27" eb="28">
      <t>トウ</t>
    </rPh>
    <phoneticPr fontId="5"/>
  </si>
  <si>
    <t>令和８年度地域医療勤務環境改善体制整備特別事業補助金交付申請書</t>
    <rPh sb="0" eb="2">
      <t>レイワ</t>
    </rPh>
    <rPh sb="3" eb="5">
      <t>ネンド</t>
    </rPh>
    <rPh sb="5" eb="7">
      <t>チイキ</t>
    </rPh>
    <rPh sb="7" eb="9">
      <t>イリョウ</t>
    </rPh>
    <rPh sb="9" eb="11">
      <t>キンム</t>
    </rPh>
    <rPh sb="11" eb="13">
      <t>カンキョウ</t>
    </rPh>
    <rPh sb="13" eb="15">
      <t>カイゼン</t>
    </rPh>
    <rPh sb="15" eb="17">
      <t>タイセイ</t>
    </rPh>
    <rPh sb="17" eb="19">
      <t>セイビ</t>
    </rPh>
    <rPh sb="19" eb="21">
      <t>トクベツ</t>
    </rPh>
    <rPh sb="21" eb="23">
      <t>ジギョウ</t>
    </rPh>
    <rPh sb="23" eb="26">
      <t>ホジョキン</t>
    </rPh>
    <rPh sb="26" eb="28">
      <t>コウフ</t>
    </rPh>
    <rPh sb="28" eb="31">
      <t>シンセイショ</t>
    </rPh>
    <phoneticPr fontId="5"/>
  </si>
  <si>
    <t>令和８年度地域医療勤務環境改善体制整備特別事業に係る歳入歳出予算書抄本</t>
    <rPh sb="0" eb="2">
      <t>レイワ</t>
    </rPh>
    <rPh sb="3" eb="5">
      <t>ネンド</t>
    </rPh>
    <rPh sb="5" eb="7">
      <t>チイキ</t>
    </rPh>
    <rPh sb="7" eb="9">
      <t>イリョウ</t>
    </rPh>
    <rPh sb="9" eb="11">
      <t>キンム</t>
    </rPh>
    <rPh sb="11" eb="13">
      <t>カンキョウ</t>
    </rPh>
    <rPh sb="13" eb="15">
      <t>カイゼン</t>
    </rPh>
    <rPh sb="15" eb="17">
      <t>タイセイ</t>
    </rPh>
    <rPh sb="17" eb="19">
      <t>セイビ</t>
    </rPh>
    <rPh sb="19" eb="21">
      <t>トクベツ</t>
    </rPh>
    <rPh sb="21" eb="23">
      <t>ジギョウ</t>
    </rPh>
    <rPh sb="24" eb="25">
      <t>カカ</t>
    </rPh>
    <rPh sb="26" eb="28">
      <t>サイニュウ</t>
    </rPh>
    <rPh sb="28" eb="30">
      <t>サイシュツ</t>
    </rPh>
    <rPh sb="30" eb="32">
      <t>ヨサン</t>
    </rPh>
    <rPh sb="32" eb="33">
      <t>ショ</t>
    </rPh>
    <rPh sb="33" eb="35">
      <t>ショウホン</t>
    </rPh>
    <phoneticPr fontId="7"/>
  </si>
  <si>
    <t>　　私は、下記の者を代理人と定め、令和８年度地域医療勤務環境改善体制整備特別</t>
    <rPh sb="5" eb="7">
      <t>カキ</t>
    </rPh>
    <rPh sb="8" eb="9">
      <t>モノ</t>
    </rPh>
    <rPh sb="10" eb="13">
      <t>ダイリニン</t>
    </rPh>
    <rPh sb="14" eb="15">
      <t>サダ</t>
    </rPh>
    <rPh sb="17" eb="19">
      <t>レイワ</t>
    </rPh>
    <rPh sb="20" eb="22">
      <t>ネンド</t>
    </rPh>
    <rPh sb="22" eb="24">
      <t>チイキ</t>
    </rPh>
    <rPh sb="24" eb="26">
      <t>イリョウ</t>
    </rPh>
    <rPh sb="36" eb="38">
      <t>トクベツ</t>
    </rPh>
    <phoneticPr fontId="5"/>
  </si>
  <si>
    <r>
      <t>床　</t>
    </r>
    <r>
      <rPr>
        <sz val="8"/>
        <color rgb="FFFF0000"/>
        <rFont val="ＭＳ Ｐゴシック"/>
        <family val="3"/>
        <charset val="128"/>
      </rPr>
      <t>※厚生労働省</t>
    </r>
    <r>
      <rPr>
        <sz val="8"/>
        <color rgb="FFFF0000"/>
        <rFont val="平成ゴシック"/>
        <family val="3"/>
      </rPr>
      <t>HP</t>
    </r>
    <r>
      <rPr>
        <sz val="8"/>
        <color rgb="FFFF0000"/>
        <rFont val="ＭＳ Ｐゴシック"/>
        <family val="3"/>
        <charset val="128"/>
      </rPr>
      <t>の公表値（令和７年度値）</t>
    </r>
    <rPh sb="0" eb="1">
      <t>ユカ</t>
    </rPh>
    <rPh sb="3" eb="8">
      <t>コウセイロウドウショウ</t>
    </rPh>
    <rPh sb="11" eb="13">
      <t>コウヒョウ</t>
    </rPh>
    <rPh sb="13" eb="14">
      <t>チ</t>
    </rPh>
    <rPh sb="15" eb="17">
      <t>レイワ</t>
    </rPh>
    <rPh sb="18" eb="20">
      <t>ネンド</t>
    </rPh>
    <rPh sb="20" eb="21">
      <t>アタイ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</si>
</sst>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quot;△ &quot;#,##0"/>
    <numFmt numFmtId="177" formatCode="&quot;金&quot;#,##0&quot;円&quot;"/>
    <numFmt numFmtId="178" formatCode="#,##0&quot;円&quot;"/>
    <numFmt numFmtId="179" formatCode="&quot;事業者名：&quot;@"/>
    <numFmt numFmtId="180" formatCode="[$]ggge&quot;年&quot;m&quot;月&quot;d&quot;日&quot;;@" x16r2:formatCode16="[$-ja-JP-x-gannen]ggge&quot;年&quot;m&quot;月&quot;d&quot;日&quot;;@"/>
    <numFmt numFmtId="181" formatCode="[$-411]ggge&quot;年&quot;m&quot;月&quot;d&quot;日&quot;;@"/>
    <numFmt numFmtId="182" formatCode="&quot;施設名：&quot;@"/>
    <numFmt numFmtId="183" formatCode="#,##0_ "/>
    <numFmt numFmtId="184" formatCode="General&quot;床&quot;"/>
    <numFmt numFmtId="185" formatCode="General&quot;人&quot;"/>
    <numFmt numFmtId="186" formatCode="General&quot;時&quot;&quot;間&quot;"/>
    <numFmt numFmtId="187" formatCode="General&quot;領&quot;&quot;域&quot;"/>
    <numFmt numFmtId="188" formatCode="General&quot;領域&quot;"/>
    <numFmt numFmtId="189" formatCode="#,###"/>
  </numFmts>
  <fonts count="74">
    <font>
      <sz val="11"/>
      <name val="平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平成ゴシック"/>
      <family val="3"/>
      <charset val="128"/>
    </font>
    <font>
      <sz val="6"/>
      <name val="平成ゴシック"/>
      <family val="3"/>
      <charset val="128"/>
    </font>
    <font>
      <sz val="12"/>
      <name val="ＭＳ 明朝"/>
      <family val="1"/>
      <charset val="128"/>
    </font>
    <font>
      <sz val="6"/>
      <name val="ＭＳ Ｐゴシック"/>
      <family val="3"/>
      <charset val="128"/>
    </font>
    <font>
      <sz val="12"/>
      <color indexed="8"/>
      <name val="ＭＳ 明朝"/>
      <family val="1"/>
      <charset val="128"/>
    </font>
    <font>
      <sz val="12"/>
      <name val="平成ゴシック"/>
      <family val="3"/>
      <charset val="128"/>
    </font>
    <font>
      <sz val="18"/>
      <color indexed="8"/>
      <name val="ＭＳ 明朝"/>
      <family val="1"/>
      <charset val="128"/>
    </font>
    <font>
      <sz val="12"/>
      <name val="ＭＳ Ｐ明朝"/>
      <family val="1"/>
      <charset val="128"/>
    </font>
    <font>
      <sz val="12"/>
      <name val="ＭＳ Ｐゴシック"/>
      <family val="3"/>
      <charset val="128"/>
    </font>
    <font>
      <sz val="11"/>
      <name val="ＭＳ Ｐゴシック"/>
      <family val="3"/>
      <charset val="128"/>
    </font>
    <font>
      <sz val="14"/>
      <name val="ＭＳ Ｐゴシック"/>
      <family val="3"/>
      <charset val="128"/>
    </font>
    <font>
      <sz val="18"/>
      <name val="平成ゴシック"/>
      <family val="3"/>
      <charset val="128"/>
    </font>
    <font>
      <b/>
      <sz val="14"/>
      <name val="平成ゴシック"/>
      <family val="3"/>
      <charset val="128"/>
    </font>
    <font>
      <sz val="10"/>
      <name val="平成ゴシック"/>
      <family val="3"/>
      <charset val="128"/>
    </font>
    <font>
      <sz val="12"/>
      <color theme="1"/>
      <name val="ＭＳ 明朝"/>
      <family val="1"/>
      <charset val="128"/>
    </font>
    <font>
      <sz val="12"/>
      <color rgb="FFFF0000"/>
      <name val="平成ゴシック"/>
      <family val="3"/>
      <charset val="128"/>
    </font>
    <font>
      <u/>
      <sz val="11"/>
      <color theme="10"/>
      <name val="平成ゴシック"/>
      <family val="3"/>
      <charset val="128"/>
    </font>
    <font>
      <sz val="10"/>
      <color theme="1"/>
      <name val="ＭＳ 明朝"/>
      <family val="1"/>
      <charset val="128"/>
    </font>
    <font>
      <u/>
      <sz val="11"/>
      <color theme="10"/>
      <name val="ＭＳ Ｐゴシック"/>
      <family val="2"/>
      <charset val="128"/>
      <scheme val="minor"/>
    </font>
    <font>
      <sz val="12"/>
      <color rgb="FFFF0000"/>
      <name val="ＭＳ 明朝"/>
      <family val="1"/>
      <charset val="128"/>
    </font>
    <font>
      <sz val="11"/>
      <name val="ＭＳ Ｐ明朝"/>
      <family val="1"/>
      <charset val="128"/>
    </font>
    <font>
      <sz val="11"/>
      <color theme="1"/>
      <name val="ＭＳ Ｐゴシック"/>
      <family val="2"/>
      <scheme val="minor"/>
    </font>
    <font>
      <sz val="6"/>
      <name val="ＭＳ Ｐゴシック"/>
      <family val="3"/>
      <charset val="128"/>
      <scheme val="minor"/>
    </font>
    <font>
      <sz val="11"/>
      <color theme="1"/>
      <name val="平成ゴシック"/>
      <family val="3"/>
      <charset val="128"/>
    </font>
    <font>
      <sz val="11"/>
      <color theme="1"/>
      <name val="ＭＳ Ｐゴシック"/>
      <family val="3"/>
      <charset val="128"/>
    </font>
    <font>
      <u/>
      <sz val="11"/>
      <name val="ＭＳ Ｐゴシック"/>
      <family val="3"/>
      <charset val="128"/>
    </font>
    <font>
      <sz val="8"/>
      <name val="ＭＳ Ｐゴシック"/>
      <family val="3"/>
      <charset val="128"/>
    </font>
    <font>
      <sz val="8"/>
      <color rgb="FFFF0000"/>
      <name val="ＭＳ Ｐゴシック"/>
      <family val="3"/>
      <charset val="128"/>
    </font>
    <font>
      <sz val="11"/>
      <color rgb="FFFF0000"/>
      <name val="ＭＳ Ｐゴシック"/>
      <family val="3"/>
      <charset val="128"/>
    </font>
    <font>
      <sz val="10"/>
      <name val="ＭＳ Ｐゴシック"/>
      <family val="3"/>
      <charset val="128"/>
    </font>
    <font>
      <b/>
      <sz val="12"/>
      <name val="ＭＳ Ｐゴシック"/>
      <family val="3"/>
      <charset val="128"/>
    </font>
    <font>
      <sz val="6"/>
      <name val="ＭＳ Ｐゴシック"/>
      <family val="2"/>
      <charset val="128"/>
      <scheme val="minor"/>
    </font>
    <font>
      <sz val="11"/>
      <color theme="1"/>
      <name val="ＭＳ 明朝"/>
      <family val="1"/>
      <charset val="128"/>
    </font>
    <font>
      <b/>
      <sz val="16"/>
      <color theme="1"/>
      <name val="ＭＳ 明朝"/>
      <family val="1"/>
      <charset val="128"/>
    </font>
    <font>
      <b/>
      <sz val="10"/>
      <color theme="1"/>
      <name val="ＭＳ 明朝"/>
      <family val="1"/>
      <charset val="128"/>
    </font>
    <font>
      <b/>
      <i/>
      <sz val="11"/>
      <color theme="1"/>
      <name val="ＭＳ 明朝"/>
      <family val="1"/>
      <charset val="128"/>
    </font>
    <font>
      <sz val="10"/>
      <name val="ＭＳ 明朝"/>
      <family val="1"/>
      <charset val="128"/>
    </font>
    <font>
      <sz val="7"/>
      <color theme="1"/>
      <name val="ＭＳ 明朝"/>
      <family val="1"/>
      <charset val="128"/>
    </font>
    <font>
      <b/>
      <sz val="10"/>
      <name val="ＭＳ 明朝"/>
      <family val="1"/>
      <charset val="128"/>
    </font>
    <font>
      <b/>
      <i/>
      <sz val="10"/>
      <name val="ＭＳ 明朝"/>
      <family val="1"/>
      <charset val="128"/>
    </font>
    <font>
      <sz val="10"/>
      <color rgb="FFFF0000"/>
      <name val="ＭＳ 明朝"/>
      <family val="1"/>
      <charset val="128"/>
    </font>
    <font>
      <b/>
      <sz val="11"/>
      <color theme="1"/>
      <name val="ＭＳ 明朝"/>
      <family val="1"/>
      <charset val="128"/>
    </font>
    <font>
      <sz val="9"/>
      <color theme="1"/>
      <name val="ＭＳ 明朝"/>
      <family val="1"/>
      <charset val="128"/>
    </font>
    <font>
      <b/>
      <sz val="11"/>
      <name val="ＭＳ 明朝"/>
      <family val="1"/>
      <charset val="128"/>
    </font>
    <font>
      <b/>
      <i/>
      <sz val="10"/>
      <color theme="1"/>
      <name val="ＭＳ 明朝"/>
      <family val="1"/>
      <charset val="128"/>
    </font>
    <font>
      <b/>
      <sz val="11"/>
      <color rgb="FFFF0000"/>
      <name val="ＭＳ 明朝"/>
      <family val="1"/>
      <charset val="128"/>
    </font>
    <font>
      <sz val="8"/>
      <color theme="1"/>
      <name val="ＭＳ 明朝"/>
      <family val="1"/>
      <charset val="128"/>
    </font>
    <font>
      <sz val="8"/>
      <color rgb="FFFF0000"/>
      <name val="ＭＳ 明朝"/>
      <family val="1"/>
      <charset val="128"/>
    </font>
    <font>
      <sz val="11"/>
      <name val="ＭＳ 明朝"/>
      <family val="1"/>
      <charset val="128"/>
    </font>
    <font>
      <sz val="8"/>
      <name val="ＭＳ 明朝"/>
      <family val="1"/>
      <charset val="128"/>
    </font>
    <font>
      <b/>
      <sz val="8"/>
      <color rgb="FFFF0000"/>
      <name val="ＭＳ 明朝"/>
      <family val="1"/>
      <charset val="128"/>
    </font>
    <font>
      <b/>
      <sz val="9"/>
      <color indexed="81"/>
      <name val="MS P ゴシック"/>
      <family val="3"/>
      <charset val="128"/>
    </font>
    <font>
      <b/>
      <sz val="12"/>
      <color indexed="81"/>
      <name val="MS P ゴシック"/>
      <family val="3"/>
      <charset val="128"/>
    </font>
    <font>
      <sz val="9"/>
      <color indexed="81"/>
      <name val="MS P ゴシック"/>
      <family val="3"/>
      <charset val="128"/>
    </font>
    <font>
      <sz val="12"/>
      <color indexed="81"/>
      <name val="MS P ゴシック"/>
      <family val="3"/>
      <charset val="128"/>
    </font>
    <font>
      <sz val="10.5"/>
      <name val="ＭＳ Ｐゴシック"/>
      <family val="3"/>
      <charset val="128"/>
    </font>
    <font>
      <sz val="9"/>
      <name val="ＭＳ Ｐゴシック"/>
      <family val="3"/>
      <charset val="128"/>
    </font>
    <font>
      <strike/>
      <sz val="12"/>
      <name val="ＭＳ Ｐゴシック"/>
      <family val="3"/>
      <charset val="128"/>
    </font>
    <font>
      <u/>
      <sz val="12"/>
      <name val="ＭＳ Ｐゴシック"/>
      <family val="3"/>
      <charset val="128"/>
    </font>
    <font>
      <b/>
      <sz val="10"/>
      <color theme="0"/>
      <name val="ＭＳ 明朝"/>
      <family val="1"/>
      <charset val="128"/>
    </font>
    <font>
      <sz val="11"/>
      <name val="游ゴシック"/>
      <family val="3"/>
      <charset val="128"/>
    </font>
    <font>
      <sz val="11"/>
      <color rgb="FFFF0000"/>
      <name val="平成ゴシック"/>
      <family val="3"/>
      <charset val="128"/>
    </font>
    <font>
      <sz val="10"/>
      <color rgb="FFFF0000"/>
      <name val="平成ゴシック"/>
      <family val="3"/>
      <charset val="128"/>
    </font>
    <font>
      <sz val="8"/>
      <color rgb="FFFF0000"/>
      <name val="平成ゴシック"/>
      <family val="3"/>
      <charset val="128"/>
    </font>
    <font>
      <sz val="11"/>
      <name val="ＭＳ Ｐゴシック"/>
      <family val="3"/>
      <charset val="128"/>
      <scheme val="minor"/>
    </font>
    <font>
      <sz val="9"/>
      <name val="游ゴシック"/>
      <family val="3"/>
      <charset val="128"/>
    </font>
    <font>
      <sz val="18"/>
      <name val="ＭＳ 明朝"/>
      <family val="1"/>
      <charset val="128"/>
    </font>
    <font>
      <sz val="13"/>
      <name val="ＭＳ 明朝"/>
      <family val="1"/>
      <charset val="128"/>
    </font>
    <font>
      <sz val="13"/>
      <name val="平成ゴシック"/>
      <family val="3"/>
      <charset val="128"/>
    </font>
    <font>
      <sz val="8"/>
      <color rgb="FFFF0000"/>
      <name val="平成ゴシック"/>
      <family val="3"/>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ECFF"/>
        <bgColor indexed="64"/>
      </patternFill>
    </fill>
    <fill>
      <patternFill patternType="solid">
        <fgColor rgb="FFFFCCFF"/>
        <bgColor indexed="64"/>
      </patternFill>
    </fill>
    <fill>
      <patternFill patternType="solid">
        <fgColor theme="0" tint="-0.14999847407452621"/>
        <bgColor indexed="64"/>
      </patternFill>
    </fill>
    <fill>
      <patternFill patternType="solid">
        <fgColor rgb="FFCCFFFF"/>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9"/>
        <bgColor indexed="64"/>
      </patternFill>
    </fill>
    <fill>
      <patternFill patternType="solid">
        <fgColor rgb="FF99FFCC"/>
        <bgColor indexed="64"/>
      </patternFill>
    </fill>
  </fills>
  <borders count="7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theme="1"/>
      </right>
      <top/>
      <bottom style="thin">
        <color theme="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thin">
        <color auto="1"/>
      </right>
      <top style="double">
        <color auto="1"/>
      </top>
      <bottom style="thin">
        <color auto="1"/>
      </bottom>
      <diagonal/>
    </border>
    <border diagonalUp="1">
      <left style="thin">
        <color auto="1"/>
      </left>
      <right style="thin">
        <color auto="1"/>
      </right>
      <top style="double">
        <color auto="1"/>
      </top>
      <bottom style="thin">
        <color auto="1"/>
      </bottom>
      <diagonal style="thin">
        <color auto="1"/>
      </diagonal>
    </border>
  </borders>
  <cellStyleXfs count="21">
    <xf numFmtId="0" fontId="0" fillId="0" borderId="0"/>
    <xf numFmtId="38" fontId="4" fillId="0" borderId="0" applyFont="0" applyFill="0" applyBorder="0" applyAlignment="0" applyProtection="0"/>
    <xf numFmtId="0" fontId="13" fillId="0" borderId="0">
      <alignment vertical="center"/>
    </xf>
    <xf numFmtId="0" fontId="20" fillId="0" borderId="0" applyNumberFormat="0" applyFill="0" applyBorder="0" applyAlignment="0" applyProtection="0"/>
    <xf numFmtId="0" fontId="3" fillId="0" borderId="0">
      <alignment vertical="center"/>
    </xf>
    <xf numFmtId="0" fontId="22"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3" fillId="0" borderId="0" applyFont="0" applyFill="0" applyBorder="0" applyAlignment="0" applyProtection="0">
      <alignment vertical="center"/>
    </xf>
    <xf numFmtId="0" fontId="25" fillId="0" borderId="0"/>
    <xf numFmtId="0" fontId="4" fillId="0" borderId="0"/>
    <xf numFmtId="0" fontId="25" fillId="0" borderId="0"/>
    <xf numFmtId="38" fontId="25" fillId="0" borderId="0" applyFont="0" applyFill="0" applyBorder="0" applyAlignment="0" applyProtection="0">
      <alignment vertical="center"/>
    </xf>
    <xf numFmtId="0" fontId="13" fillId="0" borderId="0">
      <alignment vertical="center"/>
    </xf>
    <xf numFmtId="0" fontId="13" fillId="0" borderId="0"/>
    <xf numFmtId="38" fontId="2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3" fillId="0" borderId="0">
      <alignment vertical="center"/>
    </xf>
    <xf numFmtId="0" fontId="1" fillId="0" borderId="0">
      <alignment vertical="center"/>
    </xf>
    <xf numFmtId="38" fontId="1" fillId="0" borderId="0" applyFont="0" applyFill="0" applyBorder="0" applyAlignment="0" applyProtection="0">
      <alignment vertical="center"/>
    </xf>
    <xf numFmtId="38" fontId="4" fillId="0" borderId="0" applyFont="0" applyFill="0" applyBorder="0" applyAlignment="0" applyProtection="0"/>
  </cellStyleXfs>
  <cellXfs count="492">
    <xf numFmtId="0" fontId="0" fillId="0" borderId="0" xfId="0"/>
    <xf numFmtId="0" fontId="6" fillId="0" borderId="0" xfId="0" applyFont="1" applyAlignment="1">
      <alignment vertical="center"/>
    </xf>
    <xf numFmtId="0" fontId="6" fillId="2" borderId="0" xfId="0" applyFont="1" applyFill="1" applyAlignment="1">
      <alignment vertical="center"/>
    </xf>
    <xf numFmtId="0" fontId="0" fillId="0" borderId="0" xfId="0" applyAlignment="1">
      <alignment vertical="center"/>
    </xf>
    <xf numFmtId="176" fontId="0" fillId="0" borderId="0" xfId="0" applyNumberFormat="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9" xfId="0" applyBorder="1" applyAlignment="1">
      <alignment vertical="center"/>
    </xf>
    <xf numFmtId="176" fontId="0" fillId="0" borderId="10" xfId="0" applyNumberFormat="1" applyBorder="1" applyAlignment="1">
      <alignment vertical="center"/>
    </xf>
    <xf numFmtId="0" fontId="0" fillId="0" borderId="11"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6" fillId="3" borderId="0" xfId="0" applyFont="1" applyFill="1" applyAlignment="1">
      <alignment vertical="center"/>
    </xf>
    <xf numFmtId="0" fontId="18" fillId="2" borderId="0" xfId="0" applyFont="1" applyFill="1" applyAlignment="1">
      <alignment vertical="center"/>
    </xf>
    <xf numFmtId="0" fontId="13" fillId="0" borderId="0" xfId="2">
      <alignment vertical="center"/>
    </xf>
    <xf numFmtId="0" fontId="0" fillId="0" borderId="5" xfId="0" applyBorder="1" applyAlignment="1">
      <alignment vertical="center" wrapText="1"/>
    </xf>
    <xf numFmtId="0" fontId="13" fillId="0" borderId="5" xfId="0" applyFont="1" applyBorder="1" applyAlignment="1">
      <alignment vertical="center"/>
    </xf>
    <xf numFmtId="0" fontId="13" fillId="0" borderId="0" xfId="0" applyFont="1" applyAlignment="1">
      <alignment vertical="center"/>
    </xf>
    <xf numFmtId="0" fontId="18" fillId="2" borderId="0" xfId="0" applyFont="1" applyFill="1" applyAlignment="1">
      <alignment horizontal="center" vertical="center"/>
    </xf>
    <xf numFmtId="0" fontId="0" fillId="0" borderId="11" xfId="0" applyBorder="1" applyAlignment="1">
      <alignment horizontal="center" vertical="center"/>
    </xf>
    <xf numFmtId="0" fontId="24" fillId="0" borderId="0" xfId="0" applyFont="1" applyAlignment="1">
      <alignment horizontal="distributed"/>
    </xf>
    <xf numFmtId="0" fontId="13" fillId="9" borderId="0" xfId="2" applyFill="1">
      <alignment vertical="center"/>
    </xf>
    <xf numFmtId="0" fontId="18" fillId="2" borderId="0" xfId="0" applyFont="1" applyFill="1" applyAlignment="1">
      <alignment horizontal="right" vertical="center"/>
    </xf>
    <xf numFmtId="177" fontId="6" fillId="2" borderId="0" xfId="0" applyNumberFormat="1" applyFont="1" applyFill="1" applyAlignment="1">
      <alignment vertical="center"/>
    </xf>
    <xf numFmtId="0" fontId="23" fillId="2" borderId="0" xfId="0" applyFont="1" applyFill="1" applyAlignment="1">
      <alignment vertical="center" shrinkToFit="1"/>
    </xf>
    <xf numFmtId="0" fontId="18" fillId="0" borderId="0" xfId="8" applyFont="1" applyAlignment="1">
      <alignment horizontal="distributed" vertical="center"/>
    </xf>
    <xf numFmtId="0" fontId="0" fillId="9" borderId="0" xfId="0" applyFill="1" applyAlignment="1">
      <alignment vertical="center"/>
    </xf>
    <xf numFmtId="0" fontId="13" fillId="8" borderId="4" xfId="0" applyFont="1" applyFill="1" applyBorder="1" applyAlignment="1" applyProtection="1">
      <alignment horizontal="left" vertical="center" wrapText="1"/>
      <protection locked="0"/>
    </xf>
    <xf numFmtId="0" fontId="28" fillId="8" borderId="4" xfId="0" applyFont="1" applyFill="1" applyBorder="1" applyAlignment="1" applyProtection="1">
      <alignment horizontal="left" vertical="center" wrapText="1"/>
      <protection locked="0"/>
    </xf>
    <xf numFmtId="0" fontId="20" fillId="8" borderId="4" xfId="3" applyFill="1" applyBorder="1" applyAlignment="1" applyProtection="1">
      <alignment horizontal="left" vertical="center" wrapText="1"/>
      <protection locked="0"/>
    </xf>
    <xf numFmtId="0" fontId="13" fillId="0" borderId="5" xfId="0" applyFont="1" applyBorder="1" applyAlignment="1">
      <alignment vertical="center" wrapText="1"/>
    </xf>
    <xf numFmtId="38" fontId="6" fillId="8" borderId="3" xfId="1" applyFont="1" applyFill="1" applyBorder="1" applyAlignment="1" applyProtection="1">
      <alignment horizontal="right" vertical="center"/>
      <protection locked="0"/>
    </xf>
    <xf numFmtId="0" fontId="13" fillId="8" borderId="0" xfId="17" applyFill="1" applyAlignment="1" applyProtection="1">
      <alignment horizontal="center" vertical="center" justifyLastLine="1"/>
      <protection locked="0"/>
    </xf>
    <xf numFmtId="38" fontId="13" fillId="7" borderId="14" xfId="7" applyFill="1" applyBorder="1" applyAlignment="1" applyProtection="1">
      <alignment vertical="center" justifyLastLine="1"/>
    </xf>
    <xf numFmtId="38" fontId="13" fillId="7" borderId="16" xfId="7" applyFill="1" applyBorder="1" applyAlignment="1" applyProtection="1">
      <alignment vertical="center" justifyLastLine="1"/>
    </xf>
    <xf numFmtId="0" fontId="21" fillId="3" borderId="0" xfId="18" applyFont="1" applyFill="1">
      <alignment vertical="center"/>
    </xf>
    <xf numFmtId="0" fontId="21" fillId="0" borderId="0" xfId="18" applyFont="1">
      <alignment vertical="center"/>
    </xf>
    <xf numFmtId="0" fontId="36" fillId="3" borderId="0" xfId="18" applyFont="1" applyFill="1">
      <alignment vertical="center"/>
    </xf>
    <xf numFmtId="0" fontId="36" fillId="0" borderId="0" xfId="18" applyFont="1">
      <alignment vertical="center"/>
    </xf>
    <xf numFmtId="0" fontId="38" fillId="3" borderId="0" xfId="18" applyFont="1" applyFill="1" applyAlignment="1">
      <alignment horizontal="left" vertical="top"/>
    </xf>
    <xf numFmtId="0" fontId="39" fillId="3" borderId="0" xfId="18" applyFont="1" applyFill="1" applyAlignment="1">
      <alignment horizontal="left" vertical="top" indent="1"/>
    </xf>
    <xf numFmtId="0" fontId="36" fillId="3" borderId="0" xfId="18" applyFont="1" applyFill="1" applyAlignment="1">
      <alignment vertical="center" wrapText="1"/>
    </xf>
    <xf numFmtId="0" fontId="36" fillId="0" borderId="0" xfId="18" applyFont="1" applyAlignment="1">
      <alignment vertical="center" wrapText="1"/>
    </xf>
    <xf numFmtId="0" fontId="36" fillId="3" borderId="0" xfId="18" applyFont="1" applyFill="1" applyAlignment="1">
      <alignment horizontal="left" vertical="top" wrapText="1"/>
    </xf>
    <xf numFmtId="0" fontId="36" fillId="3" borderId="0" xfId="18" applyFont="1" applyFill="1" applyAlignment="1">
      <alignment horizontal="center" vertical="top" wrapText="1"/>
    </xf>
    <xf numFmtId="0" fontId="21" fillId="3" borderId="0" xfId="18" applyFont="1" applyFill="1" applyAlignment="1">
      <alignment vertical="center" wrapText="1"/>
    </xf>
    <xf numFmtId="0" fontId="42" fillId="3" borderId="0" xfId="18" applyFont="1" applyFill="1" applyAlignment="1">
      <alignment horizontal="left" vertical="top"/>
    </xf>
    <xf numFmtId="0" fontId="43" fillId="3" borderId="0" xfId="18" applyFont="1" applyFill="1" applyAlignment="1">
      <alignment horizontal="left" vertical="top" indent="1"/>
    </xf>
    <xf numFmtId="0" fontId="44" fillId="3" borderId="0" xfId="18" applyFont="1" applyFill="1" applyAlignment="1">
      <alignment horizontal="center" vertical="top" wrapText="1"/>
    </xf>
    <xf numFmtId="0" fontId="21" fillId="3" borderId="0" xfId="18" applyFont="1" applyFill="1" applyAlignment="1">
      <alignment horizontal="center" vertical="top" wrapText="1"/>
    </xf>
    <xf numFmtId="0" fontId="21" fillId="0" borderId="0" xfId="18" applyFont="1" applyAlignment="1">
      <alignment vertical="center" wrapText="1"/>
    </xf>
    <xf numFmtId="0" fontId="21" fillId="3" borderId="0" xfId="18" applyFont="1" applyFill="1" applyAlignment="1">
      <alignment horizontal="left" vertical="top" indent="1"/>
    </xf>
    <xf numFmtId="0" fontId="38" fillId="3" borderId="0" xfId="18" applyFont="1" applyFill="1" applyAlignment="1">
      <alignment vertical="top"/>
    </xf>
    <xf numFmtId="0" fontId="21" fillId="3" borderId="14" xfId="18" applyFont="1" applyFill="1" applyBorder="1" applyAlignment="1">
      <alignment horizontal="left" vertical="top" indent="3"/>
    </xf>
    <xf numFmtId="0" fontId="21" fillId="3" borderId="0" xfId="18" applyFont="1" applyFill="1" applyAlignment="1">
      <alignment vertical="top"/>
    </xf>
    <xf numFmtId="0" fontId="21" fillId="3" borderId="7" xfId="18" applyFont="1" applyFill="1" applyBorder="1" applyAlignment="1">
      <alignment vertical="top"/>
    </xf>
    <xf numFmtId="0" fontId="41" fillId="3" borderId="21" xfId="18" applyFont="1" applyFill="1" applyBorder="1" applyAlignment="1">
      <alignment horizontal="left" vertical="top" indent="1"/>
    </xf>
    <xf numFmtId="0" fontId="46" fillId="3" borderId="21" xfId="18" applyFont="1" applyFill="1" applyBorder="1" applyAlignment="1">
      <alignment horizontal="left" vertical="top" indent="1"/>
    </xf>
    <xf numFmtId="0" fontId="36" fillId="3" borderId="21" xfId="18" applyFont="1" applyFill="1" applyBorder="1">
      <alignment vertical="center"/>
    </xf>
    <xf numFmtId="0" fontId="45" fillId="3" borderId="0" xfId="18" applyFont="1" applyFill="1" applyAlignment="1">
      <alignment vertical="top"/>
    </xf>
    <xf numFmtId="0" fontId="21" fillId="3" borderId="4" xfId="18" applyFont="1" applyFill="1" applyBorder="1" applyAlignment="1">
      <alignment horizontal="center" vertical="center" wrapText="1"/>
    </xf>
    <xf numFmtId="0" fontId="41" fillId="3" borderId="0" xfId="18" applyFont="1" applyFill="1" applyAlignment="1">
      <alignment horizontal="left" vertical="top" indent="1"/>
    </xf>
    <xf numFmtId="0" fontId="46" fillId="3" borderId="0" xfId="18" applyFont="1" applyFill="1" applyAlignment="1">
      <alignment horizontal="left" vertical="top" indent="1"/>
    </xf>
    <xf numFmtId="0" fontId="46" fillId="3" borderId="0" xfId="18" applyFont="1" applyFill="1" applyAlignment="1">
      <alignment vertical="top"/>
    </xf>
    <xf numFmtId="185" fontId="47" fillId="3" borderId="0" xfId="18" applyNumberFormat="1" applyFont="1" applyFill="1" applyAlignment="1">
      <alignment horizontal="left" vertical="center"/>
    </xf>
    <xf numFmtId="185" fontId="48" fillId="3" borderId="0" xfId="18" applyNumberFormat="1" applyFont="1" applyFill="1" applyAlignment="1">
      <alignment horizontal="left" vertical="top" indent="1"/>
    </xf>
    <xf numFmtId="185" fontId="21" fillId="3" borderId="0" xfId="18" applyNumberFormat="1" applyFont="1" applyFill="1" applyAlignment="1">
      <alignment horizontal="center" vertical="center"/>
    </xf>
    <xf numFmtId="0" fontId="44" fillId="3" borderId="0" xfId="18" applyFont="1" applyFill="1">
      <alignment vertical="center"/>
    </xf>
    <xf numFmtId="0" fontId="21" fillId="3" borderId="0" xfId="18" applyFont="1" applyFill="1" applyAlignment="1">
      <alignment horizontal="left" vertical="center" indent="1"/>
    </xf>
    <xf numFmtId="186" fontId="36" fillId="3" borderId="0" xfId="18" applyNumberFormat="1" applyFont="1" applyFill="1" applyAlignment="1">
      <alignment horizontal="center" vertical="center"/>
    </xf>
    <xf numFmtId="0" fontId="21" fillId="3" borderId="7" xfId="18" applyFont="1" applyFill="1" applyBorder="1">
      <alignment vertical="center"/>
    </xf>
    <xf numFmtId="0" fontId="40" fillId="3" borderId="4" xfId="18" applyFont="1" applyFill="1" applyBorder="1" applyAlignment="1">
      <alignment horizontal="center" vertical="center" wrapText="1"/>
    </xf>
    <xf numFmtId="185" fontId="41" fillId="3" borderId="21" xfId="18" applyNumberFormat="1" applyFont="1" applyFill="1" applyBorder="1" applyAlignment="1">
      <alignment horizontal="left" vertical="center"/>
    </xf>
    <xf numFmtId="185" fontId="36" fillId="3" borderId="21" xfId="18" applyNumberFormat="1" applyFont="1" applyFill="1" applyBorder="1" applyAlignment="1">
      <alignment horizontal="center" vertical="center"/>
    </xf>
    <xf numFmtId="185" fontId="36" fillId="3" borderId="0" xfId="18" applyNumberFormat="1" applyFont="1" applyFill="1" applyAlignment="1">
      <alignment horizontal="center" vertical="center"/>
    </xf>
    <xf numFmtId="0" fontId="38" fillId="3" borderId="0" xfId="18" applyFont="1" applyFill="1" applyAlignment="1">
      <alignment horizontal="left" vertical="center"/>
    </xf>
    <xf numFmtId="0" fontId="48" fillId="3" borderId="0" xfId="18" applyFont="1" applyFill="1" applyAlignment="1">
      <alignment horizontal="left" vertical="center" indent="1"/>
    </xf>
    <xf numFmtId="0" fontId="21" fillId="3" borderId="0" xfId="18" applyFont="1" applyFill="1" applyAlignment="1">
      <alignment horizontal="left" vertical="center"/>
    </xf>
    <xf numFmtId="0" fontId="41" fillId="3" borderId="0" xfId="18" applyFont="1" applyFill="1" applyAlignment="1">
      <alignment vertical="top"/>
    </xf>
    <xf numFmtId="0" fontId="46" fillId="3" borderId="0" xfId="18" applyFont="1" applyFill="1">
      <alignment vertical="center"/>
    </xf>
    <xf numFmtId="0" fontId="40" fillId="3" borderId="0" xfId="18" applyFont="1" applyFill="1" applyAlignment="1">
      <alignment horizontal="left" vertical="top" indent="1"/>
    </xf>
    <xf numFmtId="0" fontId="42" fillId="3" borderId="0" xfId="18" applyFont="1" applyFill="1" applyAlignment="1">
      <alignment vertical="top"/>
    </xf>
    <xf numFmtId="0" fontId="45" fillId="3" borderId="0" xfId="18" applyFont="1" applyFill="1" applyAlignment="1">
      <alignment horizontal="left" vertical="center"/>
    </xf>
    <xf numFmtId="0" fontId="39" fillId="3" borderId="0" xfId="18" applyFont="1" applyFill="1" applyAlignment="1">
      <alignment horizontal="left" vertical="center" indent="1"/>
    </xf>
    <xf numFmtId="0" fontId="46" fillId="3" borderId="0" xfId="18" applyFont="1" applyFill="1" applyAlignment="1">
      <alignment horizontal="right"/>
    </xf>
    <xf numFmtId="0" fontId="50" fillId="3" borderId="0" xfId="18" applyFont="1" applyFill="1">
      <alignment vertical="center"/>
    </xf>
    <xf numFmtId="0" fontId="50" fillId="3" borderId="0" xfId="18" applyFont="1" applyFill="1" applyAlignment="1">
      <alignment horizontal="left" vertical="center" indent="1"/>
    </xf>
    <xf numFmtId="0" fontId="51" fillId="3" borderId="0" xfId="18" applyFont="1" applyFill="1">
      <alignment vertical="center"/>
    </xf>
    <xf numFmtId="0" fontId="50" fillId="0" borderId="0" xfId="18" applyFont="1">
      <alignment vertical="center"/>
    </xf>
    <xf numFmtId="0" fontId="52" fillId="3" borderId="0" xfId="18" applyFont="1" applyFill="1">
      <alignment vertical="center"/>
    </xf>
    <xf numFmtId="0" fontId="53" fillId="3" borderId="62" xfId="18" applyFont="1" applyFill="1" applyBorder="1" applyAlignment="1">
      <alignment horizontal="left" vertical="center" indent="1"/>
    </xf>
    <xf numFmtId="0" fontId="53" fillId="3" borderId="63" xfId="18" applyFont="1" applyFill="1" applyBorder="1">
      <alignment vertical="center"/>
    </xf>
    <xf numFmtId="0" fontId="52" fillId="3" borderId="63" xfId="18" applyFont="1" applyFill="1" applyBorder="1">
      <alignment vertical="center"/>
    </xf>
    <xf numFmtId="0" fontId="52" fillId="3" borderId="64" xfId="18" applyFont="1" applyFill="1" applyBorder="1">
      <alignment vertical="center"/>
    </xf>
    <xf numFmtId="0" fontId="52" fillId="0" borderId="0" xfId="18" applyFont="1">
      <alignment vertical="center"/>
    </xf>
    <xf numFmtId="0" fontId="53" fillId="3" borderId="65" xfId="18" applyFont="1" applyFill="1" applyBorder="1" applyAlignment="1">
      <alignment horizontal="left" vertical="center" indent="1"/>
    </xf>
    <xf numFmtId="0" fontId="53" fillId="3" borderId="0" xfId="18" applyFont="1" applyFill="1" applyAlignment="1">
      <alignment horizontal="left" vertical="center"/>
    </xf>
    <xf numFmtId="0" fontId="52" fillId="3" borderId="66" xfId="18" applyFont="1" applyFill="1" applyBorder="1">
      <alignment vertical="center"/>
    </xf>
    <xf numFmtId="0" fontId="52" fillId="3" borderId="0" xfId="18" applyFont="1" applyFill="1" applyAlignment="1">
      <alignment horizontal="left" vertical="center" indent="1"/>
    </xf>
    <xf numFmtId="0" fontId="52" fillId="0" borderId="0" xfId="18" applyFont="1" applyAlignment="1">
      <alignment horizontal="left" vertical="center" indent="1"/>
    </xf>
    <xf numFmtId="0" fontId="36" fillId="3" borderId="0" xfId="18" applyFont="1" applyFill="1" applyAlignment="1">
      <alignment horizontal="left" vertical="center" indent="1"/>
    </xf>
    <xf numFmtId="0" fontId="54" fillId="3" borderId="0" xfId="18" applyFont="1" applyFill="1" applyAlignment="1">
      <alignment horizontal="left" vertical="center" wrapText="1" indent="2"/>
    </xf>
    <xf numFmtId="0" fontId="36" fillId="0" borderId="0" xfId="18" applyFont="1" applyAlignment="1">
      <alignment horizontal="left" vertical="center" indent="1"/>
    </xf>
    <xf numFmtId="0" fontId="50" fillId="3" borderId="0" xfId="18" applyFont="1" applyFill="1" applyAlignment="1">
      <alignment horizontal="right" vertical="center"/>
    </xf>
    <xf numFmtId="0" fontId="12" fillId="0" borderId="0" xfId="2" applyFont="1" applyAlignment="1">
      <alignment horizontal="left" vertical="center"/>
    </xf>
    <xf numFmtId="0" fontId="12" fillId="0" borderId="0" xfId="2" applyFont="1">
      <alignment vertical="center"/>
    </xf>
    <xf numFmtId="0" fontId="59" fillId="0" borderId="0" xfId="2" applyFont="1">
      <alignment vertical="center"/>
    </xf>
    <xf numFmtId="0" fontId="14" fillId="0" borderId="0" xfId="2" applyFont="1" applyAlignment="1">
      <alignment horizontal="center" vertical="center"/>
    </xf>
    <xf numFmtId="0" fontId="12" fillId="0" borderId="17" xfId="2" applyFont="1" applyBorder="1" applyAlignment="1">
      <alignment horizontal="left" vertical="center"/>
    </xf>
    <xf numFmtId="0" fontId="12" fillId="0" borderId="21" xfId="2" applyFont="1" applyBorder="1" applyAlignment="1">
      <alignment horizontal="left" vertical="center"/>
    </xf>
    <xf numFmtId="0" fontId="12" fillId="0" borderId="18" xfId="2" applyFont="1" applyBorder="1">
      <alignment vertical="center"/>
    </xf>
    <xf numFmtId="0" fontId="12" fillId="0" borderId="16" xfId="2" applyFont="1" applyBorder="1" applyAlignment="1">
      <alignment horizontal="left" vertical="center"/>
    </xf>
    <xf numFmtId="0" fontId="12" fillId="0" borderId="16" xfId="2" applyFont="1" applyBorder="1">
      <alignment vertical="center"/>
    </xf>
    <xf numFmtId="0" fontId="12" fillId="0" borderId="15" xfId="2" applyFont="1" applyBorder="1" applyAlignment="1">
      <alignment horizontal="left" vertical="center"/>
    </xf>
    <xf numFmtId="0" fontId="12" fillId="0" borderId="13" xfId="2" applyFont="1" applyBorder="1" applyAlignment="1">
      <alignment horizontal="left" vertical="center"/>
    </xf>
    <xf numFmtId="0" fontId="12" fillId="0" borderId="8" xfId="2" applyFont="1" applyBorder="1" applyAlignment="1">
      <alignment horizontal="left" vertical="center"/>
    </xf>
    <xf numFmtId="0" fontId="12" fillId="0" borderId="6" xfId="2" applyFont="1" applyBorder="1">
      <alignment vertical="center"/>
    </xf>
    <xf numFmtId="0" fontId="60" fillId="0" borderId="0" xfId="2" applyFont="1" applyAlignment="1">
      <alignment horizontal="left" vertical="center"/>
    </xf>
    <xf numFmtId="0" fontId="33" fillId="0" borderId="0" xfId="2" applyFont="1">
      <alignment vertical="center"/>
    </xf>
    <xf numFmtId="0" fontId="12" fillId="0" borderId="6" xfId="2" applyFont="1" applyBorder="1" applyAlignment="1">
      <alignment horizontal="left" vertical="center"/>
    </xf>
    <xf numFmtId="0" fontId="12" fillId="0" borderId="21" xfId="2" applyFont="1" applyBorder="1">
      <alignment vertical="center"/>
    </xf>
    <xf numFmtId="0" fontId="12" fillId="0" borderId="18" xfId="2" applyFont="1" applyBorder="1" applyAlignment="1">
      <alignment horizontal="left" vertical="center"/>
    </xf>
    <xf numFmtId="0" fontId="33" fillId="0" borderId="8" xfId="2" applyFont="1" applyBorder="1" applyAlignment="1">
      <alignment horizontal="left" vertical="center"/>
    </xf>
    <xf numFmtId="0" fontId="61" fillId="0" borderId="0" xfId="2" applyFont="1" applyAlignment="1">
      <alignment horizontal="left" vertical="center"/>
    </xf>
    <xf numFmtId="0" fontId="61" fillId="0" borderId="8" xfId="2" applyFont="1" applyBorder="1" applyAlignment="1">
      <alignment horizontal="left" vertical="center"/>
    </xf>
    <xf numFmtId="0" fontId="33" fillId="0" borderId="0" xfId="2" applyFont="1" applyAlignment="1">
      <alignment horizontal="left" vertical="center"/>
    </xf>
    <xf numFmtId="0" fontId="61" fillId="0" borderId="6" xfId="2" applyFont="1" applyBorder="1" applyAlignment="1">
      <alignment horizontal="left" vertical="center"/>
    </xf>
    <xf numFmtId="0" fontId="61" fillId="0" borderId="0" xfId="2" applyFont="1">
      <alignment vertical="center"/>
    </xf>
    <xf numFmtId="0" fontId="12" fillId="0" borderId="0" xfId="2" applyFont="1" applyAlignment="1">
      <alignment vertical="center" shrinkToFit="1"/>
    </xf>
    <xf numFmtId="0" fontId="12" fillId="0" borderId="6" xfId="2" applyFont="1" applyBorder="1" applyAlignment="1">
      <alignment vertical="center" shrinkToFit="1"/>
    </xf>
    <xf numFmtId="0" fontId="62" fillId="0" borderId="8" xfId="2" applyFont="1" applyBorder="1">
      <alignment vertical="center"/>
    </xf>
    <xf numFmtId="0" fontId="12" fillId="0" borderId="3" xfId="2" applyFont="1" applyBorder="1" applyAlignment="1">
      <alignment horizontal="left" vertical="center"/>
    </xf>
    <xf numFmtId="0" fontId="12" fillId="0" borderId="19" xfId="2" applyFont="1" applyBorder="1" applyAlignment="1">
      <alignment horizontal="left" vertical="center"/>
    </xf>
    <xf numFmtId="0" fontId="12" fillId="0" borderId="14" xfId="2" applyFont="1" applyBorder="1" applyAlignment="1">
      <alignment horizontal="left" vertical="center"/>
    </xf>
    <xf numFmtId="0" fontId="12" fillId="0" borderId="14" xfId="2" applyFont="1" applyBorder="1">
      <alignment vertical="center"/>
    </xf>
    <xf numFmtId="0" fontId="12" fillId="0" borderId="20" xfId="2" applyFont="1" applyBorder="1" applyAlignment="1">
      <alignment horizontal="left" vertical="center"/>
    </xf>
    <xf numFmtId="0" fontId="30" fillId="0" borderId="0" xfId="2" applyFont="1" applyAlignment="1">
      <alignment horizontal="left" vertical="center"/>
    </xf>
    <xf numFmtId="0" fontId="62" fillId="0" borderId="21" xfId="2" applyFont="1" applyBorder="1" applyAlignment="1">
      <alignment horizontal="left" vertical="center"/>
    </xf>
    <xf numFmtId="0" fontId="62" fillId="0" borderId="0" xfId="2" applyFont="1" applyAlignment="1">
      <alignment horizontal="left" vertical="center"/>
    </xf>
    <xf numFmtId="0" fontId="12" fillId="0" borderId="14" xfId="2" applyFont="1" applyBorder="1" applyAlignment="1">
      <alignment vertical="center" shrinkToFit="1"/>
    </xf>
    <xf numFmtId="38" fontId="28" fillId="7" borderId="0" xfId="7" applyFont="1" applyFill="1" applyAlignment="1" applyProtection="1">
      <alignment horizontal="right" vertical="center"/>
    </xf>
    <xf numFmtId="0" fontId="13" fillId="8" borderId="22" xfId="17" applyFill="1" applyBorder="1" applyAlignment="1" applyProtection="1">
      <alignment horizontal="center" vertical="center"/>
      <protection locked="0"/>
    </xf>
    <xf numFmtId="0" fontId="13" fillId="8" borderId="22" xfId="17" applyFill="1" applyBorder="1" applyAlignment="1" applyProtection="1">
      <alignment vertical="center" shrinkToFit="1"/>
      <protection locked="0"/>
    </xf>
    <xf numFmtId="0" fontId="13" fillId="8" borderId="25" xfId="17" applyFill="1" applyBorder="1" applyProtection="1">
      <alignment vertical="center"/>
      <protection locked="0"/>
    </xf>
    <xf numFmtId="0" fontId="13" fillId="8" borderId="41" xfId="17" applyFill="1" applyBorder="1" applyProtection="1">
      <alignment vertical="center"/>
      <protection locked="0"/>
    </xf>
    <xf numFmtId="0" fontId="13" fillId="8" borderId="26" xfId="17" applyFill="1" applyBorder="1" applyAlignment="1" applyProtection="1">
      <alignment vertical="center" wrapText="1"/>
      <protection locked="0"/>
    </xf>
    <xf numFmtId="0" fontId="0" fillId="8" borderId="38" xfId="17" applyFont="1" applyFill="1" applyBorder="1" applyAlignment="1" applyProtection="1">
      <alignment vertical="center" wrapText="1"/>
      <protection locked="0"/>
    </xf>
    <xf numFmtId="0" fontId="0" fillId="8" borderId="34" xfId="17" applyFont="1" applyFill="1" applyBorder="1" applyAlignment="1" applyProtection="1">
      <alignment vertical="center" wrapText="1"/>
      <protection locked="0"/>
    </xf>
    <xf numFmtId="0" fontId="13" fillId="8" borderId="23" xfId="17" applyFill="1" applyBorder="1" applyAlignment="1" applyProtection="1">
      <alignment horizontal="center" vertical="center"/>
      <protection locked="0"/>
    </xf>
    <xf numFmtId="0" fontId="13" fillId="8" borderId="23" xfId="17" applyFill="1" applyBorder="1" applyAlignment="1" applyProtection="1">
      <alignment vertical="center" shrinkToFit="1"/>
      <protection locked="0"/>
    </xf>
    <xf numFmtId="0" fontId="0" fillId="8" borderId="23" xfId="17" applyFont="1" applyFill="1" applyBorder="1" applyAlignment="1" applyProtection="1">
      <alignment horizontal="left" vertical="center" wrapText="1"/>
      <protection locked="0"/>
    </xf>
    <xf numFmtId="0" fontId="13" fillId="8" borderId="25" xfId="17" applyFill="1" applyBorder="1" applyAlignment="1" applyProtection="1">
      <alignment vertical="center" wrapText="1"/>
      <protection locked="0"/>
    </xf>
    <xf numFmtId="0" fontId="0" fillId="8" borderId="39" xfId="17" applyFont="1" applyFill="1" applyBorder="1" applyAlignment="1" applyProtection="1">
      <alignment vertical="center" wrapText="1"/>
      <protection locked="0"/>
    </xf>
    <xf numFmtId="0" fontId="13" fillId="8" borderId="32" xfId="17" applyFill="1" applyBorder="1" applyAlignment="1" applyProtection="1">
      <alignment vertical="center" wrapText="1"/>
      <protection locked="0"/>
    </xf>
    <xf numFmtId="0" fontId="13" fillId="8" borderId="23" xfId="17" applyFill="1" applyBorder="1" applyProtection="1">
      <alignment vertical="center"/>
      <protection locked="0"/>
    </xf>
    <xf numFmtId="0" fontId="0" fillId="8" borderId="25" xfId="17" applyFont="1" applyFill="1" applyBorder="1" applyAlignment="1" applyProtection="1">
      <alignment vertical="center" wrapText="1"/>
      <protection locked="0"/>
    </xf>
    <xf numFmtId="0" fontId="0" fillId="8" borderId="25" xfId="17" applyFont="1" applyFill="1" applyBorder="1" applyProtection="1">
      <alignment vertical="center"/>
      <protection locked="0"/>
    </xf>
    <xf numFmtId="0" fontId="13" fillId="8" borderId="23" xfId="17" applyFill="1" applyBorder="1" applyAlignment="1" applyProtection="1">
      <alignment horizontal="left" vertical="center" wrapText="1"/>
      <protection locked="0"/>
    </xf>
    <xf numFmtId="0" fontId="13" fillId="8" borderId="39" xfId="17" applyFill="1" applyBorder="1" applyProtection="1">
      <alignment vertical="center"/>
      <protection locked="0"/>
    </xf>
    <xf numFmtId="0" fontId="13" fillId="8" borderId="24" xfId="17" applyFill="1" applyBorder="1" applyAlignment="1" applyProtection="1">
      <alignment horizontal="center" vertical="center"/>
      <protection locked="0"/>
    </xf>
    <xf numFmtId="0" fontId="13" fillId="8" borderId="24" xfId="17" applyFill="1" applyBorder="1" applyProtection="1">
      <alignment vertical="center"/>
      <protection locked="0"/>
    </xf>
    <xf numFmtId="0" fontId="13" fillId="8" borderId="27" xfId="17" applyFill="1" applyBorder="1" applyAlignment="1" applyProtection="1">
      <alignment horizontal="left" vertical="center" wrapText="1"/>
      <protection locked="0"/>
    </xf>
    <xf numFmtId="0" fontId="13" fillId="8" borderId="42" xfId="17" applyFill="1" applyBorder="1" applyProtection="1">
      <alignment vertical="center"/>
      <protection locked="0"/>
    </xf>
    <xf numFmtId="0" fontId="13" fillId="8" borderId="33" xfId="17" applyFill="1" applyBorder="1" applyProtection="1">
      <alignment vertical="center"/>
      <protection locked="0"/>
    </xf>
    <xf numFmtId="0" fontId="13" fillId="8" borderId="44" xfId="17" applyFill="1" applyBorder="1" applyProtection="1">
      <alignment vertical="center"/>
      <protection locked="0"/>
    </xf>
    <xf numFmtId="0" fontId="13" fillId="8" borderId="35" xfId="17" applyFill="1" applyBorder="1" applyAlignment="1" applyProtection="1">
      <alignment vertical="center" wrapText="1"/>
      <protection locked="0"/>
    </xf>
    <xf numFmtId="0" fontId="13" fillId="7" borderId="0" xfId="17" applyFill="1" applyAlignment="1">
      <alignment horizontal="center" vertical="center" justifyLastLine="1"/>
    </xf>
    <xf numFmtId="0" fontId="13" fillId="8" borderId="28" xfId="17" applyFill="1" applyBorder="1" applyAlignment="1" applyProtection="1">
      <alignment vertical="center" wrapText="1"/>
      <protection locked="0"/>
    </xf>
    <xf numFmtId="0" fontId="13" fillId="6" borderId="25" xfId="17" applyFill="1" applyBorder="1" applyProtection="1">
      <alignment vertical="center"/>
      <protection locked="0"/>
    </xf>
    <xf numFmtId="0" fontId="13" fillId="6" borderId="41" xfId="17" applyFill="1" applyBorder="1" applyProtection="1">
      <alignment vertical="center"/>
      <protection locked="0"/>
    </xf>
    <xf numFmtId="0" fontId="13" fillId="6" borderId="28" xfId="17" applyFill="1" applyBorder="1" applyProtection="1">
      <alignment vertical="center"/>
      <protection locked="0"/>
    </xf>
    <xf numFmtId="0" fontId="13" fillId="6" borderId="42" xfId="17" applyFill="1" applyBorder="1" applyProtection="1">
      <alignment vertical="center"/>
      <protection locked="0"/>
    </xf>
    <xf numFmtId="0" fontId="38" fillId="3" borderId="17" xfId="18" applyFont="1" applyFill="1" applyBorder="1">
      <alignment vertical="center"/>
    </xf>
    <xf numFmtId="0" fontId="38" fillId="3" borderId="18" xfId="18" applyFont="1" applyFill="1" applyBorder="1">
      <alignment vertical="center"/>
    </xf>
    <xf numFmtId="0" fontId="63" fillId="3" borderId="8" xfId="18" applyFont="1" applyFill="1" applyBorder="1">
      <alignment vertical="center"/>
    </xf>
    <xf numFmtId="0" fontId="38" fillId="3" borderId="6" xfId="18" applyFont="1" applyFill="1" applyBorder="1">
      <alignment vertical="center"/>
    </xf>
    <xf numFmtId="0" fontId="63" fillId="3" borderId="19" xfId="18" applyFont="1" applyFill="1" applyBorder="1">
      <alignment vertical="center"/>
    </xf>
    <xf numFmtId="0" fontId="38" fillId="3" borderId="20" xfId="18" applyFont="1" applyFill="1" applyBorder="1">
      <alignment vertical="center"/>
    </xf>
    <xf numFmtId="0" fontId="36" fillId="0" borderId="4" xfId="18" applyFont="1" applyBorder="1" applyAlignment="1">
      <alignment horizontal="center" vertical="center" wrapText="1"/>
    </xf>
    <xf numFmtId="0" fontId="36" fillId="0" borderId="4" xfId="18" applyFont="1" applyBorder="1" applyAlignment="1">
      <alignment horizontal="center" vertical="center"/>
    </xf>
    <xf numFmtId="38" fontId="36" fillId="0" borderId="4" xfId="19" applyFont="1" applyFill="1" applyBorder="1" applyAlignment="1">
      <alignment horizontal="right" vertical="center" shrinkToFit="1"/>
    </xf>
    <xf numFmtId="0" fontId="36" fillId="0" borderId="1" xfId="18" applyFont="1" applyBorder="1" applyAlignment="1">
      <alignment horizontal="center" vertical="center" wrapText="1"/>
    </xf>
    <xf numFmtId="38" fontId="36" fillId="0" borderId="1" xfId="19" applyFont="1" applyFill="1" applyBorder="1" applyAlignment="1">
      <alignment horizontal="right" vertical="center" shrinkToFit="1"/>
    </xf>
    <xf numFmtId="0" fontId="36" fillId="0" borderId="70" xfId="18" applyFont="1" applyBorder="1" applyAlignment="1">
      <alignment horizontal="right" vertical="center"/>
    </xf>
    <xf numFmtId="0" fontId="36" fillId="0" borderId="71" xfId="18" applyFont="1" applyBorder="1">
      <alignment vertical="center"/>
    </xf>
    <xf numFmtId="189" fontId="36" fillId="0" borderId="70" xfId="19" applyNumberFormat="1" applyFont="1" applyFill="1" applyBorder="1" applyAlignment="1">
      <alignment horizontal="right" vertical="center" shrinkToFit="1"/>
    </xf>
    <xf numFmtId="0" fontId="15" fillId="0" borderId="14" xfId="0" applyFont="1" applyBorder="1" applyAlignment="1">
      <alignment horizontal="center" vertical="center" wrapText="1"/>
    </xf>
    <xf numFmtId="0" fontId="0" fillId="0" borderId="0" xfId="0" applyAlignment="1">
      <alignment horizontal="left" vertical="center" wrapText="1"/>
    </xf>
    <xf numFmtId="0" fontId="15" fillId="0" borderId="0" xfId="0" applyFont="1" applyAlignment="1">
      <alignment horizontal="center" vertical="center" wrapText="1"/>
    </xf>
    <xf numFmtId="0" fontId="13" fillId="10" borderId="4" xfId="0" applyFont="1" applyFill="1" applyBorder="1" applyAlignment="1">
      <alignment horizontal="center" vertical="center" wrapText="1"/>
    </xf>
    <xf numFmtId="0" fontId="0" fillId="10" borderId="4" xfId="0" applyFill="1" applyBorder="1" applyAlignment="1">
      <alignment horizontal="center" vertical="center" wrapText="1"/>
    </xf>
    <xf numFmtId="0" fontId="0" fillId="0" borderId="0" xfId="0" applyAlignment="1">
      <alignment horizontal="center" vertical="center" wrapText="1"/>
    </xf>
    <xf numFmtId="0" fontId="17" fillId="0" borderId="0" xfId="0" applyFont="1" applyAlignment="1">
      <alignment horizontal="center" vertical="center" wrapText="1"/>
    </xf>
    <xf numFmtId="0" fontId="0" fillId="4" borderId="4" xfId="0" applyFill="1" applyBorder="1" applyAlignment="1">
      <alignment horizontal="center" vertical="center" wrapText="1"/>
    </xf>
    <xf numFmtId="0" fontId="27" fillId="4" borderId="4"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6" borderId="4" xfId="0" applyFill="1" applyBorder="1" applyAlignment="1">
      <alignment horizontal="center" vertical="center" wrapText="1"/>
    </xf>
    <xf numFmtId="0" fontId="13" fillId="8" borderId="4" xfId="0" applyFont="1" applyFill="1" applyBorder="1" applyAlignment="1" applyProtection="1">
      <alignment vertical="center" wrapText="1"/>
      <protection locked="0"/>
    </xf>
    <xf numFmtId="14" fontId="0" fillId="8" borderId="4" xfId="0" applyNumberFormat="1" applyFill="1" applyBorder="1" applyAlignment="1" applyProtection="1">
      <alignment horizontal="left" vertical="center" wrapText="1"/>
      <protection locked="0"/>
    </xf>
    <xf numFmtId="0" fontId="0" fillId="8" borderId="4" xfId="0" applyFill="1" applyBorder="1" applyAlignment="1" applyProtection="1">
      <alignment horizontal="left" vertical="center" wrapText="1"/>
      <protection locked="0"/>
    </xf>
    <xf numFmtId="0" fontId="0" fillId="7" borderId="4" xfId="0" applyFill="1" applyBorder="1" applyAlignment="1">
      <alignment vertical="center" wrapText="1"/>
    </xf>
    <xf numFmtId="0" fontId="12" fillId="8" borderId="4" xfId="2" applyFont="1" applyFill="1" applyBorder="1" applyAlignment="1" applyProtection="1">
      <alignment horizontal="center" vertical="center"/>
      <protection locked="0"/>
    </xf>
    <xf numFmtId="0" fontId="12" fillId="8" borderId="14" xfId="2" applyFont="1" applyFill="1" applyBorder="1" applyAlignment="1" applyProtection="1">
      <alignment horizontal="left" vertical="center"/>
      <protection locked="0"/>
    </xf>
    <xf numFmtId="0" fontId="13" fillId="9" borderId="0" xfId="17" applyFill="1">
      <alignment vertical="center"/>
    </xf>
    <xf numFmtId="0" fontId="13" fillId="3" borderId="0" xfId="17" applyFill="1">
      <alignment vertical="center"/>
    </xf>
    <xf numFmtId="0" fontId="13" fillId="2" borderId="0" xfId="17" applyFill="1">
      <alignment vertical="center"/>
    </xf>
    <xf numFmtId="0" fontId="13" fillId="0" borderId="0" xfId="17">
      <alignment vertical="center"/>
    </xf>
    <xf numFmtId="0" fontId="14" fillId="2" borderId="0" xfId="17" applyFont="1" applyFill="1" applyAlignment="1">
      <alignment horizontal="center" vertical="center"/>
    </xf>
    <xf numFmtId="182" fontId="13" fillId="3" borderId="14" xfId="17" applyNumberFormat="1" applyFill="1" applyBorder="1">
      <alignment vertical="center"/>
    </xf>
    <xf numFmtId="0" fontId="13" fillId="2" borderId="0" xfId="17" applyFill="1" applyAlignment="1">
      <alignment horizontal="right" vertical="center"/>
    </xf>
    <xf numFmtId="0" fontId="0" fillId="3" borderId="0" xfId="17" applyFont="1" applyFill="1">
      <alignment vertical="center"/>
    </xf>
    <xf numFmtId="0" fontId="0" fillId="3" borderId="0" xfId="17" applyFont="1" applyFill="1" applyAlignment="1">
      <alignment vertical="center" justifyLastLine="1"/>
    </xf>
    <xf numFmtId="0" fontId="13" fillId="3" borderId="0" xfId="17" applyFill="1" applyAlignment="1">
      <alignment vertical="center" justifyLastLine="1"/>
    </xf>
    <xf numFmtId="0" fontId="0" fillId="9" borderId="0" xfId="17" applyFont="1" applyFill="1">
      <alignment vertical="center"/>
    </xf>
    <xf numFmtId="0" fontId="0" fillId="3" borderId="0" xfId="17" applyFont="1" applyFill="1" applyAlignment="1">
      <alignment horizontal="center" vertical="center"/>
    </xf>
    <xf numFmtId="0" fontId="0" fillId="3" borderId="0" xfId="17" applyFont="1" applyFill="1" applyAlignment="1">
      <alignment vertical="center" wrapText="1" justifyLastLine="1"/>
    </xf>
    <xf numFmtId="0" fontId="0" fillId="9" borderId="0" xfId="17" applyFont="1" applyFill="1" applyAlignment="1">
      <alignment horizontal="center" vertical="center"/>
    </xf>
    <xf numFmtId="0" fontId="0" fillId="0" borderId="0" xfId="17" applyFont="1">
      <alignment vertical="center"/>
    </xf>
    <xf numFmtId="0" fontId="0" fillId="3" borderId="14" xfId="17" applyFont="1" applyFill="1" applyBorder="1" applyAlignment="1">
      <alignment horizontal="right" vertical="center" justifyLastLine="1"/>
    </xf>
    <xf numFmtId="0" fontId="33" fillId="3" borderId="0" xfId="17" applyFont="1" applyFill="1" applyAlignment="1">
      <alignment horizontal="right" vertical="center" wrapText="1" justifyLastLine="1"/>
    </xf>
    <xf numFmtId="0" fontId="12" fillId="3" borderId="0" xfId="17" applyFont="1" applyFill="1" applyAlignment="1">
      <alignment vertical="center" wrapText="1" justifyLastLine="1"/>
    </xf>
    <xf numFmtId="0" fontId="0" fillId="3" borderId="0" xfId="17" applyFont="1" applyFill="1" applyAlignment="1">
      <alignment vertical="top" wrapText="1" justifyLastLine="1"/>
    </xf>
    <xf numFmtId="0" fontId="0" fillId="3" borderId="16" xfId="17" applyFont="1" applyFill="1" applyBorder="1" applyAlignment="1">
      <alignment horizontal="right" vertical="center" justifyLastLine="1"/>
    </xf>
    <xf numFmtId="0" fontId="0" fillId="0" borderId="0" xfId="17" applyFont="1" applyAlignment="1">
      <alignment horizontal="center" vertical="center"/>
    </xf>
    <xf numFmtId="0" fontId="52" fillId="3" borderId="0" xfId="17" applyFont="1" applyFill="1">
      <alignment vertical="center"/>
    </xf>
    <xf numFmtId="0" fontId="13" fillId="2" borderId="0" xfId="17" applyFill="1" applyAlignment="1">
      <alignment vertical="center" wrapText="1"/>
    </xf>
    <xf numFmtId="0" fontId="14" fillId="2" borderId="0" xfId="17" applyFont="1" applyFill="1" applyAlignment="1">
      <alignment horizontal="center" vertical="center" wrapText="1"/>
    </xf>
    <xf numFmtId="0" fontId="13" fillId="3" borderId="0" xfId="17" applyFill="1" applyAlignment="1">
      <alignment vertical="center" wrapText="1" justifyLastLine="1"/>
    </xf>
    <xf numFmtId="0" fontId="0" fillId="0" borderId="29" xfId="17" applyFont="1" applyBorder="1" applyAlignment="1">
      <alignment horizontal="center" vertical="center" wrapText="1"/>
    </xf>
    <xf numFmtId="0" fontId="0" fillId="0" borderId="40" xfId="17" applyFont="1" applyBorder="1" applyAlignment="1">
      <alignment horizontal="center" vertical="center" wrapText="1"/>
    </xf>
    <xf numFmtId="0" fontId="13" fillId="3" borderId="4" xfId="17" applyFill="1" applyBorder="1">
      <alignment vertical="center"/>
    </xf>
    <xf numFmtId="0" fontId="13" fillId="0" borderId="20" xfId="17" applyBorder="1" applyAlignment="1">
      <alignment horizontal="right" vertical="center"/>
    </xf>
    <xf numFmtId="178" fontId="13" fillId="7" borderId="3" xfId="17" applyNumberFormat="1" applyFill="1" applyBorder="1" applyAlignment="1">
      <alignment horizontal="right" vertical="center"/>
    </xf>
    <xf numFmtId="0" fontId="13" fillId="0" borderId="0" xfId="17" applyAlignment="1">
      <alignment vertical="center" wrapText="1"/>
    </xf>
    <xf numFmtId="0" fontId="9" fillId="9" borderId="0" xfId="0" applyFont="1" applyFill="1" applyAlignment="1">
      <alignment vertical="center"/>
    </xf>
    <xf numFmtId="0" fontId="9" fillId="2" borderId="0" xfId="0" applyFont="1" applyFill="1" applyAlignment="1">
      <alignment vertical="center"/>
    </xf>
    <xf numFmtId="0" fontId="9" fillId="0" borderId="0" xfId="0" applyFont="1" applyAlignment="1">
      <alignment vertical="center"/>
    </xf>
    <xf numFmtId="0" fontId="10" fillId="2" borderId="0" xfId="0" applyFont="1" applyFill="1" applyAlignment="1">
      <alignment horizontal="center" vertical="center"/>
    </xf>
    <xf numFmtId="0" fontId="10" fillId="2" borderId="0" xfId="0" applyFont="1" applyFill="1" applyAlignment="1">
      <alignment vertical="center"/>
    </xf>
    <xf numFmtId="0" fontId="10" fillId="2" borderId="0" xfId="0" applyFont="1" applyFill="1" applyAlignment="1">
      <alignment horizontal="right" vertical="center"/>
    </xf>
    <xf numFmtId="179" fontId="29" fillId="2" borderId="0" xfId="2" applyNumberFormat="1" applyFont="1" applyFill="1" applyAlignment="1">
      <alignment horizontal="center"/>
    </xf>
    <xf numFmtId="0" fontId="8" fillId="2" borderId="0" xfId="0" applyFont="1" applyFill="1" applyAlignment="1">
      <alignment horizontal="center" vertical="center"/>
    </xf>
    <xf numFmtId="0" fontId="6" fillId="2" borderId="0" xfId="0" applyFont="1" applyFill="1" applyAlignment="1">
      <alignment horizontal="right" vertical="center"/>
    </xf>
    <xf numFmtId="0" fontId="12" fillId="9" borderId="0" xfId="0" applyFont="1" applyFill="1" applyAlignment="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6" fillId="9" borderId="1" xfId="0" applyFont="1" applyFill="1" applyBorder="1" applyAlignment="1">
      <alignment horizontal="center" vertical="center" wrapText="1"/>
    </xf>
    <xf numFmtId="0" fontId="6" fillId="2" borderId="8" xfId="0" applyFont="1" applyFill="1" applyBorder="1" applyAlignment="1">
      <alignment vertical="center" wrapText="1"/>
    </xf>
    <xf numFmtId="0" fontId="6" fillId="2" borderId="6" xfId="0" applyFont="1" applyFill="1" applyBorder="1" applyAlignment="1">
      <alignment vertical="center" wrapText="1"/>
    </xf>
    <xf numFmtId="0" fontId="6" fillId="2" borderId="2" xfId="0" applyFont="1" applyFill="1" applyBorder="1" applyAlignment="1">
      <alignment horizontal="justify" vertical="center" wrapText="1"/>
    </xf>
    <xf numFmtId="0" fontId="6" fillId="2" borderId="2" xfId="0" applyFont="1" applyFill="1" applyBorder="1" applyAlignment="1">
      <alignment horizontal="center" vertical="center" wrapText="1"/>
    </xf>
    <xf numFmtId="0" fontId="6" fillId="9" borderId="2" xfId="0" applyFont="1" applyFill="1" applyBorder="1" applyAlignment="1">
      <alignment horizontal="justify" vertical="center" wrapText="1"/>
    </xf>
    <xf numFmtId="0" fontId="6" fillId="9" borderId="2" xfId="0" applyFont="1" applyFill="1" applyBorder="1" applyAlignment="1">
      <alignment horizontal="center" vertical="center" wrapText="1"/>
    </xf>
    <xf numFmtId="0" fontId="6" fillId="2" borderId="19" xfId="0" applyFont="1" applyFill="1" applyBorder="1" applyAlignment="1">
      <alignment vertical="center" wrapText="1"/>
    </xf>
    <xf numFmtId="0" fontId="6" fillId="2" borderId="20" xfId="0" applyFont="1" applyFill="1" applyBorder="1" applyAlignment="1">
      <alignment vertical="center" wrapText="1"/>
    </xf>
    <xf numFmtId="0" fontId="6" fillId="2" borderId="3" xfId="0" applyFont="1" applyFill="1" applyBorder="1" applyAlignment="1">
      <alignment horizontal="right" vertical="center" wrapText="1"/>
    </xf>
    <xf numFmtId="0" fontId="6" fillId="9" borderId="3" xfId="0" applyFont="1" applyFill="1" applyBorder="1" applyAlignment="1">
      <alignment horizontal="right" vertical="center" wrapText="1"/>
    </xf>
    <xf numFmtId="38" fontId="6" fillId="0" borderId="4" xfId="1" applyFont="1" applyFill="1" applyBorder="1" applyAlignment="1" applyProtection="1">
      <alignment vertical="center" wrapText="1"/>
    </xf>
    <xf numFmtId="38" fontId="6" fillId="0" borderId="13" xfId="1" applyFont="1" applyFill="1" applyBorder="1" applyAlignment="1" applyProtection="1">
      <alignment horizontal="center" vertical="center" wrapText="1"/>
    </xf>
    <xf numFmtId="38" fontId="6" fillId="0" borderId="4" xfId="1" applyFont="1" applyFill="1" applyBorder="1" applyAlignment="1" applyProtection="1">
      <alignment horizontal="right" vertical="center" wrapText="1"/>
    </xf>
    <xf numFmtId="38" fontId="6" fillId="9" borderId="4" xfId="1" applyFont="1" applyFill="1" applyBorder="1" applyAlignment="1" applyProtection="1">
      <alignment horizontal="right" vertical="center" wrapText="1"/>
    </xf>
    <xf numFmtId="0" fontId="6" fillId="2" borderId="8" xfId="0" applyFont="1" applyFill="1" applyBorder="1" applyAlignment="1">
      <alignment horizontal="left" vertical="center" wrapText="1"/>
    </xf>
    <xf numFmtId="0" fontId="6" fillId="2" borderId="4" xfId="0" applyFont="1" applyFill="1" applyBorder="1" applyAlignment="1">
      <alignment vertical="center" wrapText="1"/>
    </xf>
    <xf numFmtId="38" fontId="6" fillId="0" borderId="3" xfId="1" applyFont="1" applyFill="1" applyBorder="1" applyAlignment="1" applyProtection="1">
      <alignment horizontal="right" vertical="center" wrapText="1"/>
    </xf>
    <xf numFmtId="38" fontId="6" fillId="0" borderId="19" xfId="1" applyFont="1" applyFill="1" applyBorder="1" applyAlignment="1" applyProtection="1">
      <alignment horizontal="right" vertical="center" wrapText="1"/>
    </xf>
    <xf numFmtId="38" fontId="6" fillId="0" borderId="45" xfId="1" applyFont="1" applyFill="1" applyBorder="1" applyAlignment="1" applyProtection="1">
      <alignment horizontal="right" vertical="center" wrapText="1"/>
    </xf>
    <xf numFmtId="38" fontId="6" fillId="0" borderId="20" xfId="1" applyFont="1" applyFill="1" applyBorder="1" applyAlignment="1" applyProtection="1">
      <alignment horizontal="right" vertical="center" wrapText="1"/>
    </xf>
    <xf numFmtId="38" fontId="9" fillId="11" borderId="4" xfId="1" applyFont="1" applyFill="1" applyBorder="1" applyAlignment="1" applyProtection="1">
      <alignment vertical="center"/>
    </xf>
    <xf numFmtId="38" fontId="9" fillId="9" borderId="4" xfId="1" applyFont="1" applyFill="1" applyBorder="1" applyAlignment="1" applyProtection="1">
      <alignment vertical="center"/>
    </xf>
    <xf numFmtId="0" fontId="6" fillId="2" borderId="3" xfId="0" applyFont="1" applyFill="1" applyBorder="1" applyAlignment="1">
      <alignment horizontal="justify" vertical="center" wrapText="1"/>
    </xf>
    <xf numFmtId="38" fontId="6" fillId="0" borderId="46" xfId="1" applyFont="1" applyFill="1" applyBorder="1" applyAlignment="1" applyProtection="1">
      <alignment horizontal="right" vertical="center" wrapText="1"/>
    </xf>
    <xf numFmtId="0" fontId="6" fillId="3" borderId="21" xfId="0" applyFont="1" applyFill="1" applyBorder="1" applyAlignment="1">
      <alignment horizontal="center" vertical="center" wrapText="1"/>
    </xf>
    <xf numFmtId="38" fontId="6" fillId="3" borderId="21" xfId="0" applyNumberFormat="1" applyFont="1" applyFill="1" applyBorder="1" applyAlignment="1">
      <alignment vertical="center" wrapText="1"/>
    </xf>
    <xf numFmtId="0" fontId="6" fillId="3" borderId="21" xfId="0" applyFont="1" applyFill="1" applyBorder="1" applyAlignment="1">
      <alignment vertical="center" wrapText="1"/>
    </xf>
    <xf numFmtId="38" fontId="6" fillId="3" borderId="0" xfId="1" applyFont="1" applyFill="1" applyBorder="1" applyAlignment="1" applyProtection="1">
      <alignment horizontal="right" vertical="center" wrapText="1"/>
    </xf>
    <xf numFmtId="38" fontId="6" fillId="3" borderId="21" xfId="0" applyNumberFormat="1" applyFont="1" applyFill="1" applyBorder="1" applyAlignment="1">
      <alignment horizontal="right" vertical="center" wrapText="1"/>
    </xf>
    <xf numFmtId="0" fontId="19" fillId="0" borderId="0" xfId="0" applyFont="1" applyAlignment="1">
      <alignment vertical="center"/>
    </xf>
    <xf numFmtId="0" fontId="12" fillId="8" borderId="16" xfId="2" applyFont="1" applyFill="1" applyBorder="1" applyAlignment="1" applyProtection="1">
      <alignment horizontal="left" vertical="center"/>
      <protection locked="0"/>
    </xf>
    <xf numFmtId="0" fontId="64" fillId="8" borderId="22" xfId="17" applyFont="1" applyFill="1" applyBorder="1" applyAlignment="1" applyProtection="1">
      <alignment horizontal="left" vertical="center" wrapText="1"/>
      <protection locked="0"/>
    </xf>
    <xf numFmtId="0" fontId="12" fillId="8" borderId="0" xfId="2" applyFont="1" applyFill="1" applyAlignment="1" applyProtection="1">
      <alignment horizontal="right" vertical="center"/>
      <protection locked="0"/>
    </xf>
    <xf numFmtId="0" fontId="12" fillId="8" borderId="16" xfId="2" applyFont="1" applyFill="1" applyBorder="1" applyAlignment="1" applyProtection="1">
      <alignment horizontal="right" vertical="center"/>
      <protection locked="0"/>
    </xf>
    <xf numFmtId="0" fontId="12" fillId="8" borderId="21" xfId="2" applyFont="1" applyFill="1" applyBorder="1" applyAlignment="1" applyProtection="1">
      <alignment horizontal="left" vertical="center"/>
      <protection locked="0"/>
    </xf>
    <xf numFmtId="0" fontId="12" fillId="8" borderId="0" xfId="2" applyFont="1" applyFill="1" applyAlignment="1" applyProtection="1">
      <alignment horizontal="right" vertical="center" shrinkToFit="1"/>
      <protection locked="0"/>
    </xf>
    <xf numFmtId="0" fontId="12" fillId="8" borderId="0" xfId="2" applyFont="1" applyFill="1" applyAlignment="1" applyProtection="1">
      <alignment horizontal="left" vertical="center"/>
      <protection locked="0"/>
    </xf>
    <xf numFmtId="38" fontId="12" fillId="8" borderId="0" xfId="7" applyFont="1" applyFill="1" applyAlignment="1" applyProtection="1">
      <alignment horizontal="left" vertical="center"/>
      <protection locked="0"/>
    </xf>
    <xf numFmtId="0" fontId="65" fillId="0" borderId="14" xfId="0" applyFont="1" applyBorder="1" applyAlignment="1">
      <alignment horizontal="left" vertical="center"/>
    </xf>
    <xf numFmtId="0" fontId="66" fillId="0" borderId="14" xfId="0" applyFont="1" applyBorder="1" applyAlignment="1">
      <alignment horizontal="left" vertical="center"/>
    </xf>
    <xf numFmtId="0" fontId="67" fillId="0" borderId="14" xfId="0" applyFont="1" applyBorder="1" applyAlignment="1">
      <alignment horizontal="left" vertical="center"/>
    </xf>
    <xf numFmtId="0" fontId="32" fillId="0" borderId="0" xfId="2" applyFont="1" applyAlignment="1">
      <alignment horizontal="left" vertical="center"/>
    </xf>
    <xf numFmtId="0" fontId="13" fillId="8" borderId="0" xfId="17" applyFill="1" applyAlignment="1" applyProtection="1">
      <alignment vertical="center" wrapText="1"/>
      <protection locked="0"/>
    </xf>
    <xf numFmtId="0" fontId="12" fillId="3" borderId="0" xfId="17" applyFont="1" applyFill="1">
      <alignment vertical="center"/>
    </xf>
    <xf numFmtId="0" fontId="66" fillId="0" borderId="0" xfId="0" applyFont="1" applyAlignment="1">
      <alignment horizontal="left" vertical="center"/>
    </xf>
    <xf numFmtId="38" fontId="13" fillId="8" borderId="22" xfId="1" applyFont="1" applyFill="1" applyBorder="1" applyAlignment="1" applyProtection="1">
      <alignment vertical="center" shrinkToFit="1"/>
      <protection locked="0"/>
    </xf>
    <xf numFmtId="38" fontId="13" fillId="8" borderId="23" xfId="1" applyFont="1" applyFill="1" applyBorder="1" applyAlignment="1" applyProtection="1">
      <alignment vertical="center" shrinkToFit="1"/>
      <protection locked="0"/>
    </xf>
    <xf numFmtId="38" fontId="13" fillId="8" borderId="23" xfId="1" applyFont="1" applyFill="1" applyBorder="1" applyAlignment="1" applyProtection="1">
      <alignment vertical="center"/>
      <protection locked="0"/>
    </xf>
    <xf numFmtId="38" fontId="13" fillId="8" borderId="24" xfId="1" applyFont="1" applyFill="1" applyBorder="1" applyAlignment="1" applyProtection="1">
      <alignment vertical="center"/>
      <protection locked="0"/>
    </xf>
    <xf numFmtId="38" fontId="13" fillId="7" borderId="22" xfId="1" applyFont="1" applyFill="1" applyBorder="1" applyAlignment="1" applyProtection="1">
      <alignment vertical="center"/>
    </xf>
    <xf numFmtId="38" fontId="13" fillId="7" borderId="23" xfId="1" applyFont="1" applyFill="1" applyBorder="1" applyAlignment="1" applyProtection="1">
      <alignment vertical="center"/>
    </xf>
    <xf numFmtId="38" fontId="13" fillId="7" borderId="23" xfId="1" applyFont="1" applyFill="1" applyBorder="1" applyAlignment="1">
      <alignment vertical="center"/>
    </xf>
    <xf numFmtId="38" fontId="13" fillId="7" borderId="24" xfId="1" applyFont="1" applyFill="1" applyBorder="1" applyAlignment="1">
      <alignment vertical="center"/>
    </xf>
    <xf numFmtId="0" fontId="68" fillId="8" borderId="22" xfId="17" applyFont="1" applyFill="1" applyBorder="1" applyAlignment="1" applyProtection="1">
      <alignment vertical="center" shrinkToFit="1"/>
      <protection locked="0"/>
    </xf>
    <xf numFmtId="0" fontId="68" fillId="8" borderId="23" xfId="17" applyFont="1" applyFill="1" applyBorder="1" applyAlignment="1" applyProtection="1">
      <alignment vertical="center" shrinkToFit="1"/>
      <protection locked="0"/>
    </xf>
    <xf numFmtId="0" fontId="68" fillId="8" borderId="23" xfId="17" applyFont="1" applyFill="1" applyBorder="1" applyAlignment="1" applyProtection="1">
      <alignment vertical="center" wrapText="1" shrinkToFit="1"/>
      <protection locked="0"/>
    </xf>
    <xf numFmtId="0" fontId="68" fillId="8" borderId="23" xfId="17" applyFont="1" applyFill="1" applyBorder="1" applyProtection="1">
      <alignment vertical="center"/>
      <protection locked="0"/>
    </xf>
    <xf numFmtId="0" fontId="68" fillId="8" borderId="24" xfId="17" applyFont="1" applyFill="1" applyBorder="1" applyProtection="1">
      <alignment vertical="center"/>
      <protection locked="0"/>
    </xf>
    <xf numFmtId="0" fontId="0" fillId="8" borderId="22" xfId="17" applyFont="1" applyFill="1" applyBorder="1" applyAlignment="1" applyProtection="1">
      <alignment vertical="center" shrinkToFit="1"/>
      <protection locked="0"/>
    </xf>
    <xf numFmtId="0" fontId="0" fillId="8" borderId="23" xfId="17" applyFont="1" applyFill="1" applyBorder="1" applyAlignment="1" applyProtection="1">
      <alignment vertical="center" shrinkToFit="1"/>
      <protection locked="0"/>
    </xf>
    <xf numFmtId="0" fontId="0" fillId="8" borderId="23" xfId="17" applyFont="1" applyFill="1" applyBorder="1" applyAlignment="1" applyProtection="1">
      <alignment vertical="center" wrapText="1" shrinkToFit="1"/>
      <protection locked="0"/>
    </xf>
    <xf numFmtId="0" fontId="0" fillId="8" borderId="23" xfId="17" applyFont="1" applyFill="1" applyBorder="1" applyProtection="1">
      <alignment vertical="center"/>
      <protection locked="0"/>
    </xf>
    <xf numFmtId="0" fontId="69" fillId="8" borderId="22" xfId="17" applyFont="1" applyFill="1" applyBorder="1" applyAlignment="1" applyProtection="1">
      <alignment horizontal="left" vertical="center" wrapText="1"/>
      <protection locked="0"/>
    </xf>
    <xf numFmtId="0" fontId="13" fillId="2" borderId="14" xfId="17" applyFill="1" applyBorder="1" applyAlignment="1">
      <alignment vertical="center" wrapText="1"/>
    </xf>
    <xf numFmtId="182" fontId="13" fillId="3" borderId="0" xfId="17" applyNumberFormat="1" applyFill="1" applyAlignment="1">
      <alignment vertical="center" wrapText="1"/>
    </xf>
    <xf numFmtId="0" fontId="70" fillId="0" borderId="0" xfId="0" applyFont="1" applyAlignment="1">
      <alignment horizontal="center"/>
    </xf>
    <xf numFmtId="0" fontId="6" fillId="0" borderId="0" xfId="0" applyFont="1"/>
    <xf numFmtId="0" fontId="9" fillId="0" borderId="0" xfId="0" applyFont="1"/>
    <xf numFmtId="0" fontId="71" fillId="0" borderId="0" xfId="0" applyFont="1"/>
    <xf numFmtId="0" fontId="72" fillId="0" borderId="0" xfId="0" applyFont="1"/>
    <xf numFmtId="0" fontId="6" fillId="0" borderId="0" xfId="0" applyFont="1" applyAlignment="1">
      <alignment horizontal="left"/>
    </xf>
    <xf numFmtId="180" fontId="6" fillId="0" borderId="0" xfId="0" applyNumberFormat="1" applyFont="1" applyAlignment="1">
      <alignment horizontal="center"/>
    </xf>
    <xf numFmtId="0" fontId="6" fillId="0" borderId="0" xfId="0" applyFont="1" applyAlignment="1">
      <alignment horizontal="center"/>
    </xf>
    <xf numFmtId="0" fontId="6" fillId="0" borderId="0" xfId="0" applyFont="1" applyAlignment="1">
      <alignment horizontal="left" indent="1"/>
    </xf>
    <xf numFmtId="38" fontId="18" fillId="0" borderId="1" xfId="1" applyFont="1" applyFill="1" applyBorder="1" applyAlignment="1" applyProtection="1">
      <alignment horizontal="right" vertical="center" wrapText="1"/>
    </xf>
    <xf numFmtId="38" fontId="18" fillId="0" borderId="3" xfId="1" applyFont="1" applyFill="1" applyBorder="1" applyAlignment="1" applyProtection="1">
      <alignment horizontal="right" vertical="center" wrapText="1"/>
    </xf>
    <xf numFmtId="0" fontId="18" fillId="2" borderId="3" xfId="0" applyFont="1" applyFill="1" applyBorder="1" applyAlignment="1">
      <alignment horizontal="right" vertical="center" wrapText="1"/>
    </xf>
    <xf numFmtId="38" fontId="18" fillId="0" borderId="19" xfId="1" applyFont="1" applyFill="1" applyBorder="1" applyAlignment="1" applyProtection="1">
      <alignment horizontal="right" vertical="center" wrapText="1"/>
    </xf>
    <xf numFmtId="0" fontId="18" fillId="2" borderId="2" xfId="0" applyFont="1" applyFill="1" applyBorder="1" applyAlignment="1">
      <alignment horizontal="center" vertical="center" wrapText="1"/>
    </xf>
    <xf numFmtId="0" fontId="14" fillId="2" borderId="0" xfId="17" applyFont="1" applyFill="1" applyAlignment="1">
      <alignment horizontal="center" vertical="center"/>
    </xf>
    <xf numFmtId="0" fontId="13" fillId="0" borderId="18" xfId="17" applyBorder="1" applyAlignment="1">
      <alignment horizontal="center" vertical="center" wrapText="1"/>
    </xf>
    <xf numFmtId="0" fontId="13" fillId="0" borderId="20" xfId="17" applyBorder="1" applyAlignment="1">
      <alignment horizontal="center" vertical="center" wrapText="1"/>
    </xf>
    <xf numFmtId="0" fontId="0" fillId="3" borderId="1" xfId="17" applyFont="1" applyFill="1" applyBorder="1" applyAlignment="1">
      <alignment horizontal="center" vertical="center"/>
    </xf>
    <xf numFmtId="0" fontId="13" fillId="3" borderId="3" xfId="17" applyFill="1" applyBorder="1" applyAlignment="1">
      <alignment horizontal="center" vertical="center"/>
    </xf>
    <xf numFmtId="0" fontId="0" fillId="0" borderId="4" xfId="17" applyFont="1" applyBorder="1" applyAlignment="1">
      <alignment horizontal="center" vertical="center" justifyLastLine="1"/>
    </xf>
    <xf numFmtId="0" fontId="13" fillId="0" borderId="4" xfId="17" applyBorder="1" applyAlignment="1">
      <alignment horizontal="center" vertical="center" justifyLastLine="1"/>
    </xf>
    <xf numFmtId="0" fontId="13" fillId="0" borderId="1" xfId="17" applyBorder="1" applyAlignment="1">
      <alignment horizontal="center" vertical="center" justifyLastLine="1"/>
    </xf>
    <xf numFmtId="0" fontId="13" fillId="0" borderId="3" xfId="17" applyBorder="1" applyAlignment="1">
      <alignment horizontal="center" vertical="center" justifyLastLine="1"/>
    </xf>
    <xf numFmtId="0" fontId="0" fillId="0" borderId="1" xfId="17" applyFont="1" applyBorder="1" applyAlignment="1">
      <alignment horizontal="center" vertical="center" justifyLastLine="1"/>
    </xf>
    <xf numFmtId="0" fontId="0" fillId="0" borderId="3" xfId="17" applyFont="1" applyBorder="1" applyAlignment="1">
      <alignment horizontal="center" vertical="center" justifyLastLine="1"/>
    </xf>
    <xf numFmtId="0" fontId="13" fillId="0" borderId="1" xfId="17" applyBorder="1" applyAlignment="1">
      <alignment horizontal="center" vertical="center" wrapText="1"/>
    </xf>
    <xf numFmtId="0" fontId="13" fillId="0" borderId="3" xfId="17" applyBorder="1" applyAlignment="1">
      <alignment horizontal="center" vertical="center" wrapText="1"/>
    </xf>
    <xf numFmtId="0" fontId="13" fillId="0" borderId="30" xfId="17" applyBorder="1" applyAlignment="1">
      <alignment horizontal="center" vertical="center" wrapText="1"/>
    </xf>
    <xf numFmtId="0" fontId="13" fillId="0" borderId="31" xfId="17" applyBorder="1" applyAlignment="1">
      <alignment horizontal="center" vertical="center" wrapText="1"/>
    </xf>
    <xf numFmtId="0" fontId="13" fillId="0" borderId="36" xfId="17" applyBorder="1" applyAlignment="1">
      <alignment horizontal="center" vertical="center" wrapText="1"/>
    </xf>
    <xf numFmtId="0" fontId="13" fillId="0" borderId="29" xfId="17" applyBorder="1" applyAlignment="1">
      <alignment horizontal="center" vertical="center" wrapText="1"/>
    </xf>
    <xf numFmtId="0" fontId="13" fillId="0" borderId="43" xfId="17" applyBorder="1" applyAlignment="1">
      <alignment horizontal="center" vertical="center" wrapText="1"/>
    </xf>
    <xf numFmtId="0" fontId="13" fillId="0" borderId="37" xfId="17" applyBorder="1" applyAlignment="1">
      <alignment horizontal="center" vertical="center" wrapText="1"/>
    </xf>
    <xf numFmtId="0" fontId="13" fillId="3" borderId="1" xfId="17" applyFill="1" applyBorder="1" applyAlignment="1">
      <alignment horizontal="center" vertical="center"/>
    </xf>
    <xf numFmtId="0" fontId="13" fillId="3" borderId="2" xfId="17" applyFill="1" applyBorder="1" applyAlignment="1">
      <alignment horizontal="center" vertical="center"/>
    </xf>
    <xf numFmtId="0" fontId="13" fillId="0" borderId="15" xfId="17" applyBorder="1" applyAlignment="1">
      <alignment horizontal="right" vertical="center"/>
    </xf>
    <xf numFmtId="0" fontId="0" fillId="0" borderId="16" xfId="17" applyFont="1" applyBorder="1" applyAlignment="1">
      <alignment horizontal="right" vertical="center"/>
    </xf>
    <xf numFmtId="0" fontId="0" fillId="0" borderId="13" xfId="17" applyFont="1" applyBorder="1" applyAlignment="1">
      <alignment horizontal="right" vertical="center"/>
    </xf>
    <xf numFmtId="0" fontId="13" fillId="3" borderId="15" xfId="17" applyFill="1" applyBorder="1" applyAlignment="1">
      <alignment horizontal="center" vertical="center"/>
    </xf>
    <xf numFmtId="0" fontId="13" fillId="3" borderId="16" xfId="17" applyFill="1" applyBorder="1" applyAlignment="1">
      <alignment horizontal="center" vertical="center"/>
    </xf>
    <xf numFmtId="0" fontId="13" fillId="3" borderId="13" xfId="17" applyFill="1" applyBorder="1" applyAlignment="1">
      <alignment horizontal="center" vertical="center"/>
    </xf>
    <xf numFmtId="0" fontId="13" fillId="10" borderId="4" xfId="0" applyFont="1" applyFill="1" applyBorder="1" applyAlignment="1">
      <alignment horizontal="center" vertical="center" wrapText="1"/>
    </xf>
    <xf numFmtId="0" fontId="0" fillId="10" borderId="4" xfId="0" applyFill="1" applyBorder="1" applyAlignment="1">
      <alignment horizontal="center" vertical="center" wrapText="1"/>
    </xf>
    <xf numFmtId="0" fontId="33" fillId="10" borderId="4"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15" fillId="0" borderId="14" xfId="0" applyFont="1" applyBorder="1" applyAlignment="1">
      <alignment horizontal="center" vertical="center" wrapText="1"/>
    </xf>
    <xf numFmtId="0" fontId="0" fillId="6" borderId="1" xfId="0" applyFill="1" applyBorder="1" applyAlignment="1">
      <alignment horizontal="center" vertical="center" wrapText="1"/>
    </xf>
    <xf numFmtId="0" fontId="0" fillId="6" borderId="2" xfId="0" applyFill="1" applyBorder="1" applyAlignment="1">
      <alignment horizontal="center" vertical="center" wrapText="1"/>
    </xf>
    <xf numFmtId="0" fontId="0" fillId="6" borderId="3" xfId="0"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5" borderId="15"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17" fillId="4" borderId="16"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21" fillId="3" borderId="15" xfId="18" applyFont="1" applyFill="1" applyBorder="1" applyAlignment="1">
      <alignment horizontal="center" vertical="center"/>
    </xf>
    <xf numFmtId="0" fontId="21" fillId="3" borderId="13" xfId="18" applyFont="1" applyFill="1" applyBorder="1" applyAlignment="1">
      <alignment horizontal="center" vertical="center"/>
    </xf>
    <xf numFmtId="0" fontId="21" fillId="3" borderId="16" xfId="18" applyFont="1" applyFill="1" applyBorder="1" applyAlignment="1">
      <alignment horizontal="center" vertical="center"/>
    </xf>
    <xf numFmtId="0" fontId="53" fillId="3" borderId="67" xfId="18" applyFont="1" applyFill="1" applyBorder="1" applyAlignment="1">
      <alignment horizontal="left" vertical="center" wrapText="1" indent="1"/>
    </xf>
    <xf numFmtId="0" fontId="53" fillId="3" borderId="68" xfId="18" applyFont="1" applyFill="1" applyBorder="1" applyAlignment="1">
      <alignment horizontal="left" vertical="center" wrapText="1" indent="1"/>
    </xf>
    <xf numFmtId="0" fontId="53" fillId="3" borderId="69" xfId="18" applyFont="1" applyFill="1" applyBorder="1" applyAlignment="1">
      <alignment horizontal="left" vertical="center" wrapText="1" indent="1"/>
    </xf>
    <xf numFmtId="0" fontId="21" fillId="3" borderId="4" xfId="18" applyFont="1" applyFill="1" applyBorder="1" applyAlignment="1">
      <alignment horizontal="center" vertical="center" wrapText="1"/>
    </xf>
    <xf numFmtId="0" fontId="21" fillId="3" borderId="15" xfId="18" applyFont="1" applyFill="1" applyBorder="1" applyAlignment="1">
      <alignment horizontal="center" vertical="center" wrapText="1"/>
    </xf>
    <xf numFmtId="0" fontId="21" fillId="3" borderId="59" xfId="18" applyFont="1" applyFill="1" applyBorder="1" applyAlignment="1">
      <alignment horizontal="center" vertical="center" wrapText="1"/>
    </xf>
    <xf numFmtId="0" fontId="21" fillId="3" borderId="60" xfId="18" applyFont="1" applyFill="1" applyBorder="1" applyAlignment="1">
      <alignment horizontal="center" vertical="center" wrapText="1"/>
    </xf>
    <xf numFmtId="0" fontId="21" fillId="3" borderId="61" xfId="18" applyFont="1" applyFill="1" applyBorder="1" applyAlignment="1">
      <alignment horizontal="center" vertical="center" wrapText="1"/>
    </xf>
    <xf numFmtId="184" fontId="45" fillId="8" borderId="4" xfId="18" applyNumberFormat="1" applyFont="1" applyFill="1" applyBorder="1" applyAlignment="1" applyProtection="1">
      <alignment horizontal="center" vertical="center"/>
      <protection locked="0"/>
    </xf>
    <xf numFmtId="185" fontId="45" fillId="8" borderId="4" xfId="18" applyNumberFormat="1" applyFont="1" applyFill="1" applyBorder="1" applyAlignment="1" applyProtection="1">
      <alignment horizontal="center" vertical="center"/>
      <protection locked="0"/>
    </xf>
    <xf numFmtId="185" fontId="45" fillId="8" borderId="15" xfId="18" applyNumberFormat="1" applyFont="1" applyFill="1" applyBorder="1" applyAlignment="1" applyProtection="1">
      <alignment horizontal="center" vertical="center"/>
      <protection locked="0"/>
    </xf>
    <xf numFmtId="185" fontId="45" fillId="3" borderId="56" xfId="18" applyNumberFormat="1" applyFont="1" applyFill="1" applyBorder="1" applyAlignment="1">
      <alignment horizontal="center" vertical="center"/>
    </xf>
    <xf numFmtId="185" fontId="45" fillId="3" borderId="57" xfId="18" applyNumberFormat="1" applyFont="1" applyFill="1" applyBorder="1" applyAlignment="1">
      <alignment horizontal="center" vertical="center"/>
    </xf>
    <xf numFmtId="185" fontId="45" fillId="3" borderId="58" xfId="18" applyNumberFormat="1" applyFont="1" applyFill="1" applyBorder="1" applyAlignment="1">
      <alignment horizontal="center" vertical="center"/>
    </xf>
    <xf numFmtId="0" fontId="40" fillId="3" borderId="4" xfId="18" applyFont="1" applyFill="1" applyBorder="1" applyAlignment="1">
      <alignment horizontal="center" vertical="center" wrapText="1"/>
    </xf>
    <xf numFmtId="187" fontId="47" fillId="8" borderId="4" xfId="18" applyNumberFormat="1" applyFont="1" applyFill="1" applyBorder="1" applyAlignment="1" applyProtection="1">
      <alignment horizontal="center" vertical="center"/>
      <protection locked="0"/>
    </xf>
    <xf numFmtId="188" fontId="45" fillId="8" borderId="4" xfId="18" applyNumberFormat="1" applyFont="1" applyFill="1" applyBorder="1" applyAlignment="1" applyProtection="1">
      <alignment horizontal="center" vertical="center"/>
      <protection locked="0"/>
    </xf>
    <xf numFmtId="0" fontId="53" fillId="3" borderId="65" xfId="18" applyFont="1" applyFill="1" applyBorder="1" applyAlignment="1">
      <alignment horizontal="left" vertical="center" wrapText="1" indent="1"/>
    </xf>
    <xf numFmtId="0" fontId="53" fillId="3" borderId="0" xfId="18" applyFont="1" applyFill="1" applyAlignment="1">
      <alignment horizontal="left" vertical="center" wrapText="1" indent="1"/>
    </xf>
    <xf numFmtId="0" fontId="53" fillId="3" borderId="66" xfId="18" applyFont="1" applyFill="1" applyBorder="1" applyAlignment="1">
      <alignment horizontal="left" vertical="center" wrapText="1" indent="1"/>
    </xf>
    <xf numFmtId="185" fontId="49" fillId="3" borderId="56" xfId="18" applyNumberFormat="1" applyFont="1" applyFill="1" applyBorder="1" applyAlignment="1">
      <alignment horizontal="center" vertical="center"/>
    </xf>
    <xf numFmtId="185" fontId="49" fillId="3" borderId="57" xfId="18" applyNumberFormat="1" applyFont="1" applyFill="1" applyBorder="1" applyAlignment="1">
      <alignment horizontal="center" vertical="center"/>
    </xf>
    <xf numFmtId="185" fontId="49" fillId="3" borderId="58" xfId="18" applyNumberFormat="1" applyFont="1" applyFill="1" applyBorder="1" applyAlignment="1">
      <alignment horizontal="center" vertical="center"/>
    </xf>
    <xf numFmtId="185" fontId="40" fillId="3" borderId="0" xfId="18" applyNumberFormat="1" applyFont="1" applyFill="1" applyAlignment="1">
      <alignment horizontal="left" vertical="center" wrapText="1" indent="2"/>
    </xf>
    <xf numFmtId="0" fontId="36" fillId="8" borderId="15" xfId="18" applyFont="1" applyFill="1" applyBorder="1" applyAlignment="1" applyProtection="1">
      <alignment horizontal="center" vertical="center"/>
      <protection locked="0"/>
    </xf>
    <xf numFmtId="0" fontId="36" fillId="8" borderId="16" xfId="18" applyFont="1" applyFill="1" applyBorder="1" applyAlignment="1" applyProtection="1">
      <alignment horizontal="center" vertical="center"/>
      <protection locked="0"/>
    </xf>
    <xf numFmtId="0" fontId="36" fillId="8" borderId="13" xfId="18" applyFont="1" applyFill="1" applyBorder="1" applyAlignment="1" applyProtection="1">
      <alignment horizontal="center" vertical="center"/>
      <protection locked="0"/>
    </xf>
    <xf numFmtId="0" fontId="21" fillId="3" borderId="4" xfId="18" applyFont="1" applyFill="1" applyBorder="1" applyAlignment="1">
      <alignment horizontal="center" vertical="top"/>
    </xf>
    <xf numFmtId="186" fontId="45" fillId="8" borderId="4" xfId="18" applyNumberFormat="1" applyFont="1" applyFill="1" applyBorder="1" applyAlignment="1" applyProtection="1">
      <alignment horizontal="center" vertical="center"/>
      <protection locked="0"/>
    </xf>
    <xf numFmtId="0" fontId="40" fillId="3" borderId="15" xfId="18" applyFont="1" applyFill="1" applyBorder="1" applyAlignment="1">
      <alignment horizontal="center" vertical="center" wrapText="1"/>
    </xf>
    <xf numFmtId="0" fontId="40" fillId="3" borderId="59" xfId="18" applyFont="1" applyFill="1" applyBorder="1" applyAlignment="1">
      <alignment horizontal="center" vertical="center" wrapText="1"/>
    </xf>
    <xf numFmtId="0" fontId="40" fillId="3" borderId="60" xfId="18" applyFont="1" applyFill="1" applyBorder="1" applyAlignment="1">
      <alignment horizontal="center" vertical="center" wrapText="1"/>
    </xf>
    <xf numFmtId="0" fontId="40" fillId="3" borderId="61" xfId="18" applyFont="1" applyFill="1" applyBorder="1" applyAlignment="1">
      <alignment horizontal="center" vertical="center" wrapText="1"/>
    </xf>
    <xf numFmtId="0" fontId="41" fillId="3" borderId="0" xfId="18" applyFont="1" applyFill="1" applyAlignment="1">
      <alignment horizontal="left" vertical="top" wrapText="1" indent="1"/>
    </xf>
    <xf numFmtId="184" fontId="45" fillId="0" borderId="4" xfId="18" applyNumberFormat="1" applyFont="1" applyBorder="1" applyAlignment="1">
      <alignment horizontal="center" vertical="center"/>
    </xf>
    <xf numFmtId="184" fontId="45" fillId="0" borderId="15" xfId="18" applyNumberFormat="1" applyFont="1" applyBorder="1" applyAlignment="1">
      <alignment horizontal="center" vertical="center"/>
    </xf>
    <xf numFmtId="184" fontId="45" fillId="3" borderId="50" xfId="18" applyNumberFormat="1" applyFont="1" applyFill="1" applyBorder="1" applyAlignment="1">
      <alignment horizontal="center" vertical="center"/>
    </xf>
    <xf numFmtId="184" fontId="45" fillId="3" borderId="51" xfId="18" applyNumberFormat="1" applyFont="1" applyFill="1" applyBorder="1" applyAlignment="1">
      <alignment horizontal="center" vertical="center"/>
    </xf>
    <xf numFmtId="184" fontId="45" fillId="3" borderId="52" xfId="18" applyNumberFormat="1" applyFont="1" applyFill="1" applyBorder="1" applyAlignment="1">
      <alignment horizontal="center" vertical="center"/>
    </xf>
    <xf numFmtId="0" fontId="21" fillId="3" borderId="53" xfId="18" applyFont="1" applyFill="1" applyBorder="1" applyAlignment="1">
      <alignment horizontal="center" vertical="center" wrapText="1"/>
    </xf>
    <xf numFmtId="0" fontId="21" fillId="3" borderId="54" xfId="18" applyFont="1" applyFill="1" applyBorder="1" applyAlignment="1">
      <alignment horizontal="center" vertical="center" wrapText="1"/>
    </xf>
    <xf numFmtId="0" fontId="21" fillId="3" borderId="55" xfId="18" applyFont="1" applyFill="1" applyBorder="1" applyAlignment="1">
      <alignment horizontal="center" vertical="center" wrapText="1"/>
    </xf>
    <xf numFmtId="0" fontId="21" fillId="3" borderId="4" xfId="18" applyFont="1" applyFill="1" applyBorder="1" applyAlignment="1">
      <alignment horizontal="left" vertical="center" wrapText="1"/>
    </xf>
    <xf numFmtId="0" fontId="40" fillId="3" borderId="4" xfId="18" applyFont="1" applyFill="1" applyBorder="1" applyAlignment="1">
      <alignment horizontal="left" vertical="center" wrapText="1"/>
    </xf>
    <xf numFmtId="0" fontId="21" fillId="3" borderId="17" xfId="18" applyFont="1" applyFill="1" applyBorder="1" applyAlignment="1">
      <alignment horizontal="left" vertical="top" wrapText="1" shrinkToFit="1"/>
    </xf>
    <xf numFmtId="0" fontId="38" fillId="3" borderId="21" xfId="18" applyFont="1" applyFill="1" applyBorder="1" applyAlignment="1">
      <alignment horizontal="left" vertical="top" shrinkToFit="1"/>
    </xf>
    <xf numFmtId="0" fontId="38" fillId="3" borderId="18" xfId="18" applyFont="1" applyFill="1" applyBorder="1" applyAlignment="1">
      <alignment horizontal="left" vertical="top" shrinkToFit="1"/>
    </xf>
    <xf numFmtId="0" fontId="38" fillId="3" borderId="8" xfId="18" applyFont="1" applyFill="1" applyBorder="1" applyAlignment="1">
      <alignment horizontal="left" vertical="top" shrinkToFit="1"/>
    </xf>
    <xf numFmtId="0" fontId="38" fillId="3" borderId="0" xfId="18" applyFont="1" applyFill="1" applyAlignment="1">
      <alignment horizontal="left" vertical="top" shrinkToFit="1"/>
    </xf>
    <xf numFmtId="0" fontId="38" fillId="3" borderId="6" xfId="18" applyFont="1" applyFill="1" applyBorder="1" applyAlignment="1">
      <alignment horizontal="left" vertical="top" shrinkToFit="1"/>
    </xf>
    <xf numFmtId="0" fontId="38" fillId="3" borderId="19" xfId="18" applyFont="1" applyFill="1" applyBorder="1" applyAlignment="1">
      <alignment horizontal="left" vertical="top" shrinkToFit="1"/>
    </xf>
    <xf numFmtId="0" fontId="38" fillId="3" borderId="14" xfId="18" applyFont="1" applyFill="1" applyBorder="1" applyAlignment="1">
      <alignment horizontal="left" vertical="top" shrinkToFit="1"/>
    </xf>
    <xf numFmtId="0" fontId="38" fillId="3" borderId="20" xfId="18" applyFont="1" applyFill="1" applyBorder="1" applyAlignment="1">
      <alignment horizontal="left" vertical="top" shrinkToFit="1"/>
    </xf>
    <xf numFmtId="0" fontId="21" fillId="3" borderId="21" xfId="18" applyFont="1" applyFill="1" applyBorder="1" applyAlignment="1">
      <alignment horizontal="left" vertical="top" wrapText="1" shrinkToFit="1"/>
    </xf>
    <xf numFmtId="0" fontId="21" fillId="3" borderId="18" xfId="18" applyFont="1" applyFill="1" applyBorder="1" applyAlignment="1">
      <alignment horizontal="left" vertical="top" wrapText="1" shrinkToFit="1"/>
    </xf>
    <xf numFmtId="0" fontId="21" fillId="3" borderId="8" xfId="18" applyFont="1" applyFill="1" applyBorder="1" applyAlignment="1">
      <alignment horizontal="left" vertical="top" wrapText="1" shrinkToFit="1"/>
    </xf>
    <xf numFmtId="0" fontId="21" fillId="3" borderId="0" xfId="18" applyFont="1" applyFill="1" applyAlignment="1">
      <alignment horizontal="left" vertical="top" wrapText="1" shrinkToFit="1"/>
    </xf>
    <xf numFmtId="0" fontId="21" fillId="3" borderId="6" xfId="18" applyFont="1" applyFill="1" applyBorder="1" applyAlignment="1">
      <alignment horizontal="left" vertical="top" wrapText="1" shrinkToFit="1"/>
    </xf>
    <xf numFmtId="0" fontId="21" fillId="3" borderId="19" xfId="18" applyFont="1" applyFill="1" applyBorder="1" applyAlignment="1">
      <alignment horizontal="left" vertical="top" wrapText="1" shrinkToFit="1"/>
    </xf>
    <xf numFmtId="0" fontId="21" fillId="3" borderId="14" xfId="18" applyFont="1" applyFill="1" applyBorder="1" applyAlignment="1">
      <alignment horizontal="left" vertical="top" wrapText="1" shrinkToFit="1"/>
    </xf>
    <xf numFmtId="0" fontId="21" fillId="3" borderId="20" xfId="18" applyFont="1" applyFill="1" applyBorder="1" applyAlignment="1">
      <alignment horizontal="left" vertical="top" wrapText="1" shrinkToFit="1"/>
    </xf>
    <xf numFmtId="0" fontId="37" fillId="3" borderId="0" xfId="18" applyFont="1" applyFill="1" applyAlignment="1">
      <alignment horizontal="center" vertical="center"/>
    </xf>
    <xf numFmtId="0" fontId="36" fillId="0" borderId="15" xfId="18" applyFont="1" applyBorder="1" applyAlignment="1">
      <alignment horizontal="left" vertical="center" wrapText="1"/>
    </xf>
    <xf numFmtId="0" fontId="36" fillId="0" borderId="16" xfId="18" applyFont="1" applyBorder="1" applyAlignment="1">
      <alignment horizontal="left" vertical="center" wrapText="1"/>
    </xf>
    <xf numFmtId="0" fontId="36" fillId="0" borderId="13" xfId="18" applyFont="1" applyBorder="1" applyAlignment="1">
      <alignment horizontal="left" vertical="center" wrapText="1"/>
    </xf>
    <xf numFmtId="0" fontId="21" fillId="3" borderId="4" xfId="18" applyFont="1" applyFill="1" applyBorder="1" applyAlignment="1">
      <alignment horizontal="center" vertical="center"/>
    </xf>
    <xf numFmtId="0" fontId="21" fillId="3" borderId="47" xfId="18" applyFont="1" applyFill="1" applyBorder="1" applyAlignment="1">
      <alignment horizontal="center" vertical="center"/>
    </xf>
    <xf numFmtId="0" fontId="21" fillId="3" borderId="48" xfId="18" applyFont="1" applyFill="1" applyBorder="1" applyAlignment="1">
      <alignment horizontal="center" vertical="center"/>
    </xf>
    <xf numFmtId="0" fontId="21" fillId="3" borderId="49" xfId="18" applyFont="1" applyFill="1" applyBorder="1" applyAlignment="1">
      <alignment horizontal="center" vertical="center"/>
    </xf>
    <xf numFmtId="0" fontId="12" fillId="8" borderId="14" xfId="2" applyFont="1" applyFill="1" applyBorder="1" applyAlignment="1" applyProtection="1">
      <alignment horizontal="left" vertical="center"/>
      <protection locked="0"/>
    </xf>
    <xf numFmtId="0" fontId="12" fillId="8" borderId="16" xfId="2" applyFont="1" applyFill="1" applyBorder="1" applyAlignment="1" applyProtection="1">
      <alignment horizontal="left" vertical="center"/>
      <protection locked="0"/>
    </xf>
    <xf numFmtId="0" fontId="14" fillId="0" borderId="0" xfId="2" applyFont="1" applyAlignment="1">
      <alignment horizontal="center" vertical="center"/>
    </xf>
    <xf numFmtId="0" fontId="12" fillId="0" borderId="0" xfId="2" applyFont="1" applyAlignment="1">
      <alignment horizontal="left" vertical="center" shrinkToFit="1"/>
    </xf>
    <xf numFmtId="0" fontId="12" fillId="0" borderId="6" xfId="2" applyFont="1" applyBorder="1" applyAlignment="1">
      <alignment horizontal="left" vertical="center" shrinkToFit="1"/>
    </xf>
    <xf numFmtId="0" fontId="62" fillId="8" borderId="14" xfId="2" applyFont="1" applyFill="1" applyBorder="1" applyAlignment="1" applyProtection="1">
      <alignment horizontal="left" vertical="center"/>
      <protection locked="0"/>
    </xf>
    <xf numFmtId="0" fontId="0" fillId="3" borderId="0" xfId="17" applyFont="1" applyFill="1" applyAlignment="1">
      <alignment horizontal="left" vertical="center" justifyLastLine="1"/>
    </xf>
    <xf numFmtId="0" fontId="0" fillId="3" borderId="0" xfId="17" applyFont="1" applyFill="1" applyAlignment="1">
      <alignment horizontal="left" vertical="top" wrapText="1" justifyLastLine="1"/>
    </xf>
    <xf numFmtId="38" fontId="13" fillId="3" borderId="0" xfId="7" applyFill="1" applyAlignment="1" applyProtection="1">
      <alignment vertical="center" justifyLastLine="1"/>
    </xf>
    <xf numFmtId="183" fontId="34" fillId="7" borderId="14" xfId="17" applyNumberFormat="1" applyFont="1" applyFill="1" applyBorder="1" applyAlignment="1">
      <alignment horizontal="center" vertical="center" wrapText="1" justifyLastLine="1"/>
    </xf>
    <xf numFmtId="0" fontId="6" fillId="2" borderId="0" xfId="0" applyFont="1" applyFill="1" applyAlignment="1">
      <alignment horizontal="left" vertical="center" wrapText="1"/>
    </xf>
    <xf numFmtId="0" fontId="10" fillId="2" borderId="0" xfId="0" applyFont="1" applyFill="1" applyAlignment="1">
      <alignment horizontal="center" vertical="center"/>
    </xf>
    <xf numFmtId="179" fontId="13" fillId="2" borderId="14" xfId="2" applyNumberFormat="1" applyFill="1" applyBorder="1" applyAlignment="1">
      <alignment horizontal="center"/>
    </xf>
    <xf numFmtId="0" fontId="6" fillId="2" borderId="17" xfId="0" applyFont="1" applyFill="1" applyBorder="1" applyAlignment="1">
      <alignment horizontal="left" vertical="center" wrapText="1" indent="1"/>
    </xf>
    <xf numFmtId="0" fontId="6" fillId="2" borderId="18" xfId="0" applyFont="1" applyFill="1" applyBorder="1" applyAlignment="1">
      <alignment horizontal="left" vertical="center" wrapText="1" inden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18" fillId="2" borderId="0" xfId="0" applyFont="1" applyFill="1" applyAlignment="1">
      <alignment horizontal="left" vertical="center" wrapText="1"/>
    </xf>
    <xf numFmtId="0" fontId="6" fillId="2" borderId="0" xfId="0" applyFont="1" applyFill="1" applyAlignment="1">
      <alignment horizontal="center" vertical="center"/>
    </xf>
    <xf numFmtId="0" fontId="18" fillId="2" borderId="0" xfId="0" applyFont="1" applyFill="1" applyAlignment="1">
      <alignment horizontal="left" vertical="center" shrinkToFit="1"/>
    </xf>
    <xf numFmtId="177" fontId="6" fillId="2" borderId="0" xfId="0" applyNumberFormat="1" applyFont="1" applyFill="1" applyAlignment="1">
      <alignment horizontal="left" vertical="center"/>
    </xf>
    <xf numFmtId="0" fontId="21" fillId="3" borderId="0" xfId="8" applyFont="1" applyFill="1" applyAlignment="1">
      <alignment horizontal="distributed" vertical="center"/>
    </xf>
    <xf numFmtId="0" fontId="18" fillId="3" borderId="0" xfId="8" applyFont="1" applyFill="1" applyAlignment="1">
      <alignment horizontal="distributed" vertical="center"/>
    </xf>
    <xf numFmtId="0" fontId="6" fillId="3" borderId="0" xfId="0" applyFont="1" applyFill="1" applyAlignment="1">
      <alignment horizontal="right" vertical="center"/>
    </xf>
    <xf numFmtId="180" fontId="18" fillId="3" borderId="0" xfId="0" applyNumberFormat="1" applyFont="1" applyFill="1" applyAlignment="1">
      <alignment horizontal="right" vertical="center"/>
    </xf>
    <xf numFmtId="0" fontId="18" fillId="2" borderId="0" xfId="0" applyFont="1" applyFill="1" applyAlignment="1">
      <alignment horizontal="center" vertical="center"/>
    </xf>
    <xf numFmtId="0" fontId="12" fillId="0" borderId="0" xfId="0" applyFont="1" applyAlignment="1">
      <alignment horizontal="center" vertical="center" shrinkToFi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11" fillId="0" borderId="0" xfId="0" applyFont="1" applyAlignment="1">
      <alignment horizontal="left"/>
    </xf>
    <xf numFmtId="0" fontId="18" fillId="0" borderId="0" xfId="8" applyFont="1" applyAlignment="1">
      <alignment horizontal="distributed" vertical="center"/>
    </xf>
    <xf numFmtId="181" fontId="11" fillId="0" borderId="0" xfId="0" applyNumberFormat="1" applyFont="1" applyAlignment="1">
      <alignment horizontal="left"/>
    </xf>
    <xf numFmtId="0" fontId="24" fillId="0" borderId="0" xfId="0" applyFont="1" applyAlignment="1">
      <alignment horizontal="left" vertical="center" wrapText="1"/>
    </xf>
    <xf numFmtId="0" fontId="24" fillId="0" borderId="0" xfId="0" applyFont="1" applyAlignment="1">
      <alignment horizontal="left" vertical="center" shrinkToFit="1"/>
    </xf>
    <xf numFmtId="0" fontId="21" fillId="0" borderId="0" xfId="8" applyFont="1" applyAlignment="1">
      <alignment horizontal="distributed" vertical="center"/>
    </xf>
    <xf numFmtId="0" fontId="70" fillId="0" borderId="0" xfId="0" applyFont="1" applyAlignment="1">
      <alignment horizontal="center"/>
    </xf>
    <xf numFmtId="180" fontId="6" fillId="0" borderId="0" xfId="0" applyNumberFormat="1" applyFont="1" applyAlignment="1">
      <alignment horizontal="left"/>
    </xf>
    <xf numFmtId="58" fontId="6" fillId="0" borderId="0" xfId="0" applyNumberFormat="1" applyFont="1" applyAlignment="1">
      <alignment horizontal="left"/>
    </xf>
    <xf numFmtId="0" fontId="6" fillId="0" borderId="0" xfId="0" applyFont="1" applyAlignment="1">
      <alignment horizontal="left"/>
    </xf>
    <xf numFmtId="180" fontId="6" fillId="0" borderId="0" xfId="0" applyNumberFormat="1" applyFont="1" applyAlignment="1">
      <alignment horizontal="center"/>
    </xf>
    <xf numFmtId="0" fontId="6" fillId="0" borderId="0" xfId="0" applyFont="1" applyAlignment="1">
      <alignment horizontal="center"/>
    </xf>
    <xf numFmtId="0" fontId="6" fillId="0" borderId="0" xfId="0" applyFont="1" applyAlignment="1">
      <alignment horizontal="left" indent="1"/>
    </xf>
  </cellXfs>
  <cellStyles count="21">
    <cellStyle name="ハイパーリンク" xfId="3" builtinId="8"/>
    <cellStyle name="ハイパーリンク 2" xfId="5" xr:uid="{2C42934B-60AA-4E0E-8311-C7D6CA96F03A}"/>
    <cellStyle name="桁区切り" xfId="1" builtinId="6"/>
    <cellStyle name="桁区切り 2" xfId="6" xr:uid="{4ABD87DF-67CD-497E-99C8-81DB2B8DDC96}"/>
    <cellStyle name="桁区切り 2 2" xfId="14" xr:uid="{60BE39E1-C0F8-492A-AF78-6CB3CFFFFFBF}"/>
    <cellStyle name="桁区切り 3" xfId="7" xr:uid="{623BE0F7-A14C-4588-8BA0-30AD4338FC2C}"/>
    <cellStyle name="桁区切り 3 2" xfId="16" xr:uid="{C7DD24D2-ED44-403C-8CAA-B98946C68B6D}"/>
    <cellStyle name="桁区切り 4" xfId="11" xr:uid="{A8EA9886-7FE2-4CE6-97BA-3492E546B1D5}"/>
    <cellStyle name="桁区切り 4 2" xfId="20" xr:uid="{9AD3DCAF-8817-41D0-B778-2269BC0EB1ED}"/>
    <cellStyle name="桁区切り 5" xfId="19" xr:uid="{C95B69A2-002B-4E70-AE18-19C9BB5A1A01}"/>
    <cellStyle name="標準" xfId="0" builtinId="0"/>
    <cellStyle name="標準 2" xfId="2" xr:uid="{00000000-0005-0000-0000-000003000000}"/>
    <cellStyle name="標準 2 2" xfId="10" xr:uid="{780E7483-C17B-41B4-A404-EF26153917EF}"/>
    <cellStyle name="標準 2 3" xfId="9" xr:uid="{7FD82CA2-5DB6-46DB-8F3E-E414D4A344DD}"/>
    <cellStyle name="標準 2 4" xfId="17" xr:uid="{6A9FA967-3281-4101-A30F-943BB82705F2}"/>
    <cellStyle name="標準 3" xfId="4" xr:uid="{83DF5297-A8EC-4C62-AB4E-58AE7E972D74}"/>
    <cellStyle name="標準 3 2" xfId="15" xr:uid="{EB0ED08B-96C7-4465-A2FC-F9B85629F023}"/>
    <cellStyle name="標準 3 3" xfId="12" xr:uid="{E2EAF98A-4513-4550-8661-12B414325C2B}"/>
    <cellStyle name="標準 4" xfId="13" xr:uid="{2E76AA98-6392-4164-883E-05960B12D203}"/>
    <cellStyle name="標準 5" xfId="8" xr:uid="{FA90136E-81C7-459A-A5CA-752F4FDE8689}"/>
    <cellStyle name="標準 6" xfId="18" xr:uid="{AC871297-801D-4E44-93E5-7CD1202E85DC}"/>
  </cellStyles>
  <dxfs count="0"/>
  <tableStyles count="0" defaultTableStyle="TableStyleMedium2" defaultPivotStyle="PivotStyleLight16"/>
  <colors>
    <mruColors>
      <color rgb="FFFFFFCC"/>
      <color rgb="FFCCFFFF"/>
      <color rgb="FF99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14</xdr:col>
      <xdr:colOff>53340</xdr:colOff>
      <xdr:row>0</xdr:row>
      <xdr:rowOff>55832</xdr:rowOff>
    </xdr:from>
    <xdr:to>
      <xdr:col>15</xdr:col>
      <xdr:colOff>590550</xdr:colOff>
      <xdr:row>7</xdr:row>
      <xdr:rowOff>76200</xdr:rowOff>
    </xdr:to>
    <xdr:sp macro="" textlink="">
      <xdr:nvSpPr>
        <xdr:cNvPr id="2" name="テキスト ボックス 1">
          <a:extLst>
            <a:ext uri="{FF2B5EF4-FFF2-40B4-BE49-F238E27FC236}">
              <a16:creationId xmlns:a16="http://schemas.microsoft.com/office/drawing/2014/main" id="{D0B3F383-5CAA-4848-AD6A-AAF7EA3D1615}"/>
            </a:ext>
          </a:extLst>
        </xdr:cNvPr>
        <xdr:cNvSpPr txBox="1"/>
      </xdr:nvSpPr>
      <xdr:spPr>
        <a:xfrm>
          <a:off x="11635740" y="55832"/>
          <a:ext cx="7433310" cy="12490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altLang="ja-JP" sz="1050" b="0" i="0" u="none" strike="noStrike">
              <a:solidFill>
                <a:schemeClr val="dk1"/>
              </a:solidFill>
              <a:effectLst/>
              <a:latin typeface="+mn-lt"/>
              <a:ea typeface="+mn-ea"/>
              <a:cs typeface="+mn-cs"/>
            </a:rPr>
            <a:t>【</a:t>
          </a:r>
          <a:r>
            <a:rPr lang="ja-JP" altLang="en-US" sz="1050" b="0" i="0" u="none" strike="noStrike">
              <a:solidFill>
                <a:schemeClr val="dk1"/>
              </a:solidFill>
              <a:effectLst/>
              <a:latin typeface="+mn-lt"/>
              <a:ea typeface="+mn-ea"/>
              <a:cs typeface="+mn-cs"/>
            </a:rPr>
            <a:t>区分</a:t>
          </a:r>
          <a:r>
            <a:rPr lang="en-US" altLang="ja-JP" sz="1050" b="0" i="0" u="none" strike="noStrike">
              <a:solidFill>
                <a:schemeClr val="dk1"/>
              </a:solidFill>
              <a:effectLst/>
              <a:latin typeface="+mn-lt"/>
              <a:ea typeface="+mn-ea"/>
              <a:cs typeface="+mn-cs"/>
            </a:rPr>
            <a:t>】</a:t>
          </a:r>
        </a:p>
        <a:p>
          <a:r>
            <a:rPr lang="ja-JP" altLang="en-US" sz="1050" b="0" i="0" u="none" strike="noStrike">
              <a:solidFill>
                <a:schemeClr val="dk1"/>
              </a:solidFill>
              <a:effectLst/>
              <a:latin typeface="+mn-lt"/>
              <a:ea typeface="+mn-ea"/>
              <a:cs typeface="+mn-cs"/>
            </a:rPr>
            <a:t>①タスク・シフト／シェア</a:t>
          </a:r>
          <a:endParaRPr lang="en-US" altLang="ja-JP" sz="1050"/>
        </a:p>
        <a:p>
          <a:r>
            <a:rPr lang="ja-JP" altLang="en-US" sz="1050" b="0" i="0" u="none" strike="noStrike">
              <a:solidFill>
                <a:schemeClr val="dk1"/>
              </a:solidFill>
              <a:effectLst/>
              <a:latin typeface="+mn-lt"/>
              <a:ea typeface="+mn-ea"/>
              <a:cs typeface="+mn-cs"/>
            </a:rPr>
            <a:t>②医師の業務見直し</a:t>
          </a:r>
          <a:endParaRPr lang="en-US" altLang="ja-JP" sz="800"/>
        </a:p>
        <a:p>
          <a:r>
            <a:rPr lang="ja-JP" altLang="en-US" sz="1050" b="0" i="0" u="none" strike="noStrike">
              <a:solidFill>
                <a:schemeClr val="dk1"/>
              </a:solidFill>
              <a:effectLst/>
              <a:latin typeface="+mn-lt"/>
              <a:ea typeface="+mn-ea"/>
              <a:cs typeface="+mn-cs"/>
            </a:rPr>
            <a:t>③その他の勤務環境改善</a:t>
          </a:r>
          <a:r>
            <a:rPr lang="ja-JP" altLang="en-US" sz="800"/>
            <a:t> </a:t>
          </a:r>
          <a:endParaRPr lang="en-US" altLang="ja-JP" sz="800"/>
        </a:p>
        <a:p>
          <a:r>
            <a:rPr lang="ja-JP" altLang="en-US" sz="1050" b="0" i="0" u="none" strike="noStrike">
              <a:solidFill>
                <a:schemeClr val="dk1"/>
              </a:solidFill>
              <a:effectLst/>
              <a:latin typeface="+mn-lt"/>
              <a:ea typeface="+mn-ea"/>
              <a:cs typeface="+mn-cs"/>
            </a:rPr>
            <a:t>④副業・兼業を行う医師の労働時間の管理</a:t>
          </a:r>
          <a:r>
            <a:rPr lang="ja-JP" altLang="en-US" sz="800"/>
            <a:t> </a:t>
          </a:r>
          <a:endParaRPr lang="en-US" altLang="ja-JP" sz="800"/>
        </a:p>
        <a:p>
          <a:r>
            <a:rPr lang="ja-JP" altLang="en-US" sz="1050" b="0" i="0" u="none" strike="noStrike">
              <a:solidFill>
                <a:schemeClr val="dk1"/>
              </a:solidFill>
              <a:effectLst/>
              <a:latin typeface="+mn-lt"/>
              <a:ea typeface="+mn-ea"/>
              <a:cs typeface="+mn-cs"/>
            </a:rPr>
            <a:t>⑤</a:t>
          </a:r>
          <a:r>
            <a:rPr lang="en-US" altLang="ja-JP" sz="1050" b="0" i="0" u="none" strike="noStrike">
              <a:solidFill>
                <a:schemeClr val="dk1"/>
              </a:solidFill>
              <a:effectLst/>
              <a:latin typeface="+mn-lt"/>
              <a:ea typeface="+mn-ea"/>
              <a:cs typeface="+mn-cs"/>
            </a:rPr>
            <a:t>C-1</a:t>
          </a:r>
          <a:r>
            <a:rPr lang="ja-JP" altLang="en-US" sz="1050" b="0" i="0" u="none" strike="noStrike">
              <a:solidFill>
                <a:schemeClr val="dk1"/>
              </a:solidFill>
              <a:effectLst/>
              <a:latin typeface="+mn-lt"/>
              <a:ea typeface="+mn-ea"/>
              <a:cs typeface="+mn-cs"/>
            </a:rPr>
            <a:t>水準を適用する臨床研修医及び専攻医の研修の効率化</a:t>
          </a:r>
          <a:r>
            <a:rPr lang="ja-JP" altLang="en-US" sz="800"/>
            <a:t> </a:t>
          </a:r>
          <a:endParaRPr kumimoji="1" lang="ja-JP" altLang="en-US"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Q7"/>
  <sheetViews>
    <sheetView tabSelected="1" zoomScale="71" zoomScaleNormal="71" zoomScaleSheetLayoutView="90" workbookViewId="0">
      <selection activeCell="C23" sqref="C23"/>
    </sheetView>
  </sheetViews>
  <sheetFormatPr defaultRowHeight="13.5"/>
  <cols>
    <col min="2" max="10" width="18.375" customWidth="1"/>
    <col min="11" max="11" width="10.375" customWidth="1"/>
    <col min="12" max="14" width="18.375" customWidth="1"/>
    <col min="15" max="15" width="11.625" bestFit="1" customWidth="1"/>
    <col min="17" max="17" width="19.125" customWidth="1"/>
  </cols>
  <sheetData>
    <row r="1" spans="1:17" s="187" customFormat="1" ht="25.15" customHeight="1">
      <c r="A1" s="359" t="s">
        <v>317</v>
      </c>
      <c r="B1" s="359"/>
      <c r="C1" s="359"/>
      <c r="D1" s="359"/>
      <c r="E1" s="359"/>
      <c r="F1" s="359"/>
      <c r="G1" s="359"/>
      <c r="H1" s="359"/>
      <c r="I1" s="359"/>
      <c r="J1" s="359"/>
      <c r="K1" s="359"/>
      <c r="L1" s="359"/>
      <c r="M1" s="359"/>
      <c r="N1" s="359"/>
    </row>
    <row r="2" spans="1:17" s="187" customFormat="1" ht="27" customHeight="1">
      <c r="A2" s="188"/>
      <c r="B2" s="287" t="s">
        <v>292</v>
      </c>
      <c r="C2" s="186"/>
      <c r="D2" s="186"/>
      <c r="E2" s="186"/>
      <c r="F2" s="186"/>
      <c r="G2" s="186"/>
      <c r="H2" s="186"/>
      <c r="I2" s="186"/>
      <c r="J2" s="186"/>
      <c r="K2" s="186"/>
      <c r="L2" s="186"/>
      <c r="M2" s="186"/>
      <c r="N2" s="186"/>
    </row>
    <row r="3" spans="1:17" s="191" customFormat="1" ht="38.25" customHeight="1">
      <c r="A3" s="360"/>
      <c r="B3" s="363" t="s">
        <v>0</v>
      </c>
      <c r="C3" s="364"/>
      <c r="D3" s="364"/>
      <c r="E3" s="364"/>
      <c r="F3" s="364"/>
      <c r="G3" s="364"/>
      <c r="H3" s="364"/>
      <c r="I3" s="365"/>
      <c r="J3" s="366" t="s">
        <v>1</v>
      </c>
      <c r="K3" s="367"/>
      <c r="L3" s="367"/>
      <c r="M3" s="367"/>
      <c r="N3" s="368"/>
      <c r="O3" s="355" t="s">
        <v>2</v>
      </c>
      <c r="P3" s="356"/>
      <c r="Q3" s="356"/>
    </row>
    <row r="4" spans="1:17" s="192" customFormat="1" ht="87" customHeight="1">
      <c r="A4" s="361"/>
      <c r="B4" s="369" t="s">
        <v>3</v>
      </c>
      <c r="C4" s="370"/>
      <c r="D4" s="370"/>
      <c r="E4" s="370"/>
      <c r="F4" s="370"/>
      <c r="G4" s="370"/>
      <c r="H4" s="370"/>
      <c r="I4" s="371"/>
      <c r="J4" s="372" t="s">
        <v>4</v>
      </c>
      <c r="K4" s="373"/>
      <c r="L4" s="373"/>
      <c r="M4" s="373"/>
      <c r="N4" s="374"/>
      <c r="O4" s="357" t="s">
        <v>5</v>
      </c>
      <c r="P4" s="358"/>
      <c r="Q4" s="358"/>
    </row>
    <row r="5" spans="1:17" s="191" customFormat="1" ht="57" customHeight="1">
      <c r="A5" s="362"/>
      <c r="B5" s="193" t="s">
        <v>6</v>
      </c>
      <c r="C5" s="194" t="s">
        <v>7</v>
      </c>
      <c r="D5" s="194" t="s">
        <v>8</v>
      </c>
      <c r="E5" s="194" t="s">
        <v>9</v>
      </c>
      <c r="F5" s="194" t="s">
        <v>10</v>
      </c>
      <c r="G5" s="195" t="s">
        <v>11</v>
      </c>
      <c r="H5" s="194" t="s">
        <v>12</v>
      </c>
      <c r="I5" s="196" t="s">
        <v>13</v>
      </c>
      <c r="J5" s="197" t="s">
        <v>14</v>
      </c>
      <c r="K5" s="197" t="s">
        <v>15</v>
      </c>
      <c r="L5" s="197" t="s">
        <v>16</v>
      </c>
      <c r="M5" s="197" t="s">
        <v>17</v>
      </c>
      <c r="N5" s="197" t="s">
        <v>18</v>
      </c>
      <c r="O5" s="190" t="s">
        <v>19</v>
      </c>
      <c r="P5" s="189" t="s">
        <v>20</v>
      </c>
      <c r="Q5" s="189" t="s">
        <v>21</v>
      </c>
    </row>
    <row r="6" spans="1:17" s="187" customFormat="1" ht="237" customHeight="1">
      <c r="A6" s="198" t="s">
        <v>22</v>
      </c>
      <c r="B6" s="27"/>
      <c r="C6" s="28"/>
      <c r="D6" s="28"/>
      <c r="E6" s="28"/>
      <c r="F6" s="28"/>
      <c r="G6" s="28"/>
      <c r="H6" s="28"/>
      <c r="I6" s="199"/>
      <c r="J6" s="27"/>
      <c r="K6" s="27"/>
      <c r="L6" s="27"/>
      <c r="M6" s="27"/>
      <c r="N6" s="29"/>
      <c r="O6" s="200"/>
      <c r="P6" s="201"/>
      <c r="Q6" s="202">
        <f>'別記第１号様式（交付申請書）'!F25</f>
        <v>0</v>
      </c>
    </row>
    <row r="7" spans="1:17" s="187" customFormat="1"/>
  </sheetData>
  <sheetProtection algorithmName="SHA-512" hashValue="S8rncOsvjrS9Ih4xFTuXK6U/uQ+QCj9obw0wIqyRpvMeMm+q9KKZpYtm2u1mWkmrw2t/xf48PlESo6v1Yj9c3w==" saltValue="MBxi4n6Ptj5Y5ItQ8rotlw==" spinCount="100000" sheet="1" formatCells="0" formatColumns="0" formatRows="0" insertColumns="0" insertRows="0" autoFilter="0"/>
  <mergeCells count="8">
    <mergeCell ref="O3:Q3"/>
    <mergeCell ref="O4:Q4"/>
    <mergeCell ref="A1:N1"/>
    <mergeCell ref="A3:A5"/>
    <mergeCell ref="B3:I3"/>
    <mergeCell ref="J3:N3"/>
    <mergeCell ref="B4:I4"/>
    <mergeCell ref="J4:N4"/>
  </mergeCells>
  <phoneticPr fontId="5"/>
  <dataValidations count="2">
    <dataValidation type="whole" allowBlank="1" showInputMessage="1" showErrorMessage="1" errorTitle="入力範囲外" error="131から始まる10桁の医療機関コードをご入力ください。" promptTitle="医療機関コード" prompt="131から始まる10桁の医療機関コードをご入力ください。" sqref="I6" xr:uid="{820B7CF0-1C7E-412B-BD00-1AC3281FF752}">
      <formula1>1310000000</formula1>
      <formula2>1319999999</formula2>
    </dataValidation>
    <dataValidation type="list" allowBlank="1" showInputMessage="1" showErrorMessage="1" sqref="E6" xr:uid="{6B10D76E-EC4A-428C-BDD3-C63603129755}">
      <formula1>"あり,なし"</formula1>
    </dataValidation>
  </dataValidations>
  <pageMargins left="0.7" right="0.7" top="0.75" bottom="0.75" header="0.3" footer="0.3"/>
  <pageSetup paperSize="9" scale="48"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BBC1A-8CCC-4EE4-8159-DFD86D7E4D36}">
  <sheetPr>
    <tabColor rgb="FFFFFF00"/>
    <pageSetUpPr fitToPage="1"/>
  </sheetPr>
  <dimension ref="B2:L79"/>
  <sheetViews>
    <sheetView view="pageBreakPreview" zoomScale="142" zoomScaleNormal="120" zoomScaleSheetLayoutView="142" workbookViewId="0">
      <selection activeCell="G58" sqref="G58"/>
    </sheetView>
  </sheetViews>
  <sheetFormatPr defaultColWidth="9" defaultRowHeight="13.5" outlineLevelRow="1"/>
  <cols>
    <col min="1" max="1" width="4.625" style="38" customWidth="1"/>
    <col min="2" max="2" width="1.125" style="38" customWidth="1"/>
    <col min="3" max="11" width="8.625" style="38" customWidth="1"/>
    <col min="12" max="12" width="1.125" style="38" customWidth="1"/>
    <col min="13" max="13" width="9" style="38"/>
    <col min="14" max="14" width="11.625" style="38" bestFit="1" customWidth="1"/>
    <col min="15" max="16384" width="9" style="38"/>
  </cols>
  <sheetData>
    <row r="2" spans="2:12" s="36" customFormat="1" ht="12">
      <c r="B2" s="35"/>
      <c r="C2" s="35" t="s">
        <v>23</v>
      </c>
      <c r="D2" s="35"/>
      <c r="E2" s="35"/>
      <c r="F2" s="35"/>
      <c r="G2" s="35"/>
      <c r="H2" s="35"/>
      <c r="I2" s="35"/>
      <c r="J2" s="35"/>
      <c r="K2" s="35"/>
      <c r="L2" s="35"/>
    </row>
    <row r="3" spans="2:12" ht="25.5" customHeight="1">
      <c r="B3" s="37"/>
      <c r="C3" s="439" t="s">
        <v>24</v>
      </c>
      <c r="D3" s="439"/>
      <c r="E3" s="439"/>
      <c r="F3" s="439"/>
      <c r="G3" s="439"/>
      <c r="H3" s="439"/>
      <c r="I3" s="439"/>
      <c r="J3" s="439"/>
      <c r="K3" s="439"/>
      <c r="L3" s="37"/>
    </row>
    <row r="4" spans="2:12" ht="14.45" customHeight="1">
      <c r="B4" s="37"/>
      <c r="C4" s="289" t="s">
        <v>292</v>
      </c>
      <c r="D4" s="37"/>
      <c r="E4" s="37"/>
      <c r="F4" s="37"/>
      <c r="G4" s="37"/>
      <c r="H4" s="37"/>
      <c r="I4" s="37"/>
      <c r="J4" s="37"/>
      <c r="K4" s="37"/>
      <c r="L4" s="37"/>
    </row>
    <row r="5" spans="2:12" ht="15" customHeight="1">
      <c r="B5" s="37"/>
      <c r="C5" s="39" t="s">
        <v>25</v>
      </c>
      <c r="D5" s="40"/>
      <c r="E5" s="40"/>
      <c r="F5" s="37"/>
      <c r="G5" s="37"/>
      <c r="H5" s="37"/>
      <c r="I5" s="37"/>
      <c r="J5" s="37"/>
      <c r="K5" s="37"/>
      <c r="L5" s="37"/>
    </row>
    <row r="6" spans="2:12" s="42" customFormat="1" ht="15.75" customHeight="1">
      <c r="B6" s="41"/>
      <c r="C6" s="420" t="s">
        <v>26</v>
      </c>
      <c r="D6" s="420"/>
      <c r="E6" s="420"/>
      <c r="F6" s="420"/>
      <c r="G6" s="420">
        <f>基本情報!F6</f>
        <v>0</v>
      </c>
      <c r="H6" s="420"/>
      <c r="I6" s="420"/>
      <c r="J6" s="420"/>
      <c r="K6" s="420"/>
      <c r="L6" s="41"/>
    </row>
    <row r="7" spans="2:12" s="42" customFormat="1" ht="15.75" customHeight="1">
      <c r="B7" s="41"/>
      <c r="C7" s="420" t="s">
        <v>27</v>
      </c>
      <c r="D7" s="420"/>
      <c r="E7" s="420"/>
      <c r="F7" s="420"/>
      <c r="G7" s="440">
        <f>基本情報!I6</f>
        <v>0</v>
      </c>
      <c r="H7" s="441"/>
      <c r="I7" s="441"/>
      <c r="J7" s="441"/>
      <c r="K7" s="442"/>
      <c r="L7" s="41"/>
    </row>
    <row r="8" spans="2:12" s="42" customFormat="1" ht="15.75" customHeight="1">
      <c r="B8" s="41"/>
      <c r="C8" s="420" t="s">
        <v>28</v>
      </c>
      <c r="D8" s="420"/>
      <c r="E8" s="420"/>
      <c r="F8" s="420"/>
      <c r="G8" s="421">
        <f>基本情報!G6</f>
        <v>0</v>
      </c>
      <c r="H8" s="421"/>
      <c r="I8" s="421"/>
      <c r="J8" s="421"/>
      <c r="K8" s="421"/>
      <c r="L8" s="41"/>
    </row>
    <row r="9" spans="2:12" s="42" customFormat="1" ht="15.75" customHeight="1">
      <c r="B9" s="41"/>
      <c r="C9" s="420" t="s">
        <v>29</v>
      </c>
      <c r="D9" s="420"/>
      <c r="E9" s="420"/>
      <c r="F9" s="420"/>
      <c r="G9" s="420">
        <f>基本情報!H6</f>
        <v>0</v>
      </c>
      <c r="H9" s="420"/>
      <c r="I9" s="420"/>
      <c r="J9" s="420"/>
      <c r="K9" s="420"/>
      <c r="L9" s="41"/>
    </row>
    <row r="10" spans="2:12" s="42" customFormat="1" ht="15.75" customHeight="1">
      <c r="B10" s="41"/>
      <c r="C10" s="420" t="s">
        <v>30</v>
      </c>
      <c r="D10" s="420"/>
      <c r="E10" s="420"/>
      <c r="F10" s="420"/>
      <c r="G10" s="420">
        <f>基本情報!K6</f>
        <v>0</v>
      </c>
      <c r="H10" s="420"/>
      <c r="I10" s="420"/>
      <c r="J10" s="420"/>
      <c r="K10" s="420"/>
      <c r="L10" s="41"/>
    </row>
    <row r="11" spans="2:12" s="42" customFormat="1" ht="15.75" customHeight="1">
      <c r="B11" s="41"/>
      <c r="C11" s="420" t="s">
        <v>31</v>
      </c>
      <c r="D11" s="420"/>
      <c r="E11" s="420"/>
      <c r="F11" s="420"/>
      <c r="G11" s="420">
        <f>基本情報!L6</f>
        <v>0</v>
      </c>
      <c r="H11" s="420"/>
      <c r="I11" s="420"/>
      <c r="J11" s="420"/>
      <c r="K11" s="420"/>
      <c r="L11" s="41"/>
    </row>
    <row r="12" spans="2:12" s="42" customFormat="1" ht="15.75" customHeight="1">
      <c r="B12" s="41"/>
      <c r="C12" s="420" t="s">
        <v>32</v>
      </c>
      <c r="D12" s="420"/>
      <c r="E12" s="420"/>
      <c r="F12" s="420"/>
      <c r="G12" s="421">
        <f>基本情報!M6</f>
        <v>0</v>
      </c>
      <c r="H12" s="421"/>
      <c r="I12" s="421"/>
      <c r="J12" s="421"/>
      <c r="K12" s="421"/>
      <c r="L12" s="41"/>
    </row>
    <row r="13" spans="2:12" s="42" customFormat="1" ht="15.75" customHeight="1">
      <c r="B13" s="41"/>
      <c r="C13" s="420" t="s">
        <v>33</v>
      </c>
      <c r="D13" s="420"/>
      <c r="E13" s="420"/>
      <c r="F13" s="420"/>
      <c r="G13" s="421">
        <f>基本情報!N6</f>
        <v>0</v>
      </c>
      <c r="H13" s="421"/>
      <c r="I13" s="421"/>
      <c r="J13" s="421"/>
      <c r="K13" s="421"/>
      <c r="L13" s="41"/>
    </row>
    <row r="14" spans="2:12" s="42" customFormat="1" ht="19.5" customHeight="1">
      <c r="B14" s="41"/>
      <c r="C14" s="411" t="s">
        <v>34</v>
      </c>
      <c r="D14" s="411"/>
      <c r="E14" s="411"/>
      <c r="F14" s="411"/>
      <c r="G14" s="411"/>
      <c r="H14" s="411"/>
      <c r="I14" s="411"/>
      <c r="J14" s="411"/>
      <c r="K14" s="411"/>
      <c r="L14" s="41"/>
    </row>
    <row r="15" spans="2:12" s="42" customFormat="1" ht="6" customHeight="1">
      <c r="B15" s="41"/>
      <c r="C15" s="43"/>
      <c r="D15" s="43"/>
      <c r="E15" s="43"/>
      <c r="F15" s="44"/>
      <c r="G15" s="44"/>
      <c r="H15" s="44"/>
      <c r="I15" s="41"/>
      <c r="J15" s="41"/>
      <c r="K15" s="41"/>
      <c r="L15" s="41"/>
    </row>
    <row r="16" spans="2:12" s="50" customFormat="1" ht="15.75" customHeight="1">
      <c r="B16" s="45"/>
      <c r="C16" s="46" t="s">
        <v>35</v>
      </c>
      <c r="D16" s="47"/>
      <c r="E16" s="47"/>
      <c r="F16" s="48"/>
      <c r="G16" s="48"/>
      <c r="H16" s="49"/>
      <c r="I16" s="45"/>
      <c r="J16" s="45"/>
      <c r="K16" s="45"/>
      <c r="L16" s="45"/>
    </row>
    <row r="17" spans="2:12" s="36" customFormat="1" ht="15.75" customHeight="1">
      <c r="B17" s="35"/>
      <c r="C17" s="51" t="s">
        <v>36</v>
      </c>
      <c r="D17" s="52"/>
      <c r="E17" s="52"/>
      <c r="F17" s="52"/>
      <c r="G17" s="52"/>
      <c r="H17" s="52"/>
      <c r="I17" s="35"/>
      <c r="J17" s="35"/>
      <c r="K17" s="35"/>
      <c r="L17" s="35"/>
    </row>
    <row r="18" spans="2:12" s="36" customFormat="1" ht="15.75" customHeight="1" thickBot="1">
      <c r="B18" s="35"/>
      <c r="C18" s="53" t="s">
        <v>37</v>
      </c>
      <c r="D18" s="54"/>
      <c r="E18" s="54"/>
      <c r="F18" s="54"/>
      <c r="G18" s="54"/>
      <c r="H18" s="55"/>
      <c r="I18" s="35"/>
      <c r="J18" s="35"/>
      <c r="K18" s="35"/>
      <c r="L18" s="35"/>
    </row>
    <row r="19" spans="2:12" s="36" customFormat="1" ht="15.75" customHeight="1">
      <c r="B19" s="35"/>
      <c r="C19" s="443" t="s">
        <v>38</v>
      </c>
      <c r="D19" s="443"/>
      <c r="E19" s="443"/>
      <c r="F19" s="443" t="s">
        <v>39</v>
      </c>
      <c r="G19" s="443"/>
      <c r="H19" s="375"/>
      <c r="I19" s="444" t="s">
        <v>40</v>
      </c>
      <c r="J19" s="445"/>
      <c r="K19" s="446"/>
      <c r="L19" s="35"/>
    </row>
    <row r="20" spans="2:12" ht="15.75" customHeight="1" thickBot="1">
      <c r="B20" s="37"/>
      <c r="C20" s="386"/>
      <c r="D20" s="386"/>
      <c r="E20" s="386"/>
      <c r="F20" s="412" t="s">
        <v>41</v>
      </c>
      <c r="G20" s="412"/>
      <c r="H20" s="413"/>
      <c r="I20" s="414" t="str">
        <f>IF(SUM(C20:H20)=0,"",SUM(C20:H20))</f>
        <v/>
      </c>
      <c r="J20" s="415"/>
      <c r="K20" s="416"/>
      <c r="L20" s="37"/>
    </row>
    <row r="21" spans="2:12" ht="14.25" customHeight="1">
      <c r="B21" s="37"/>
      <c r="C21" s="56" t="s">
        <v>42</v>
      </c>
      <c r="D21" s="57"/>
      <c r="E21" s="57"/>
      <c r="F21" s="58"/>
      <c r="G21" s="58"/>
      <c r="H21" s="58"/>
      <c r="I21" s="37"/>
      <c r="J21" s="37"/>
      <c r="K21" s="37"/>
      <c r="L21" s="37"/>
    </row>
    <row r="22" spans="2:12" ht="6" customHeight="1">
      <c r="B22" s="37"/>
      <c r="C22" s="37"/>
      <c r="D22" s="37"/>
      <c r="E22" s="37"/>
      <c r="F22" s="37"/>
      <c r="G22" s="37"/>
      <c r="H22" s="37"/>
      <c r="I22" s="37"/>
      <c r="J22" s="37"/>
      <c r="K22" s="37"/>
      <c r="L22" s="37"/>
    </row>
    <row r="23" spans="2:12" ht="15.75" customHeight="1" thickBot="1">
      <c r="B23" s="37"/>
      <c r="C23" s="54" t="s">
        <v>295</v>
      </c>
      <c r="D23" s="59"/>
      <c r="E23" s="59"/>
      <c r="F23" s="59"/>
      <c r="G23" s="59"/>
      <c r="H23" s="59"/>
      <c r="I23" s="37"/>
      <c r="J23" s="37"/>
      <c r="K23" s="37"/>
      <c r="L23" s="37"/>
    </row>
    <row r="24" spans="2:12" ht="30.75" customHeight="1">
      <c r="B24" s="37"/>
      <c r="C24" s="381" t="s">
        <v>43</v>
      </c>
      <c r="D24" s="381"/>
      <c r="E24" s="381"/>
      <c r="F24" s="381" t="s">
        <v>44</v>
      </c>
      <c r="G24" s="381"/>
      <c r="H24" s="382"/>
      <c r="I24" s="417" t="s">
        <v>45</v>
      </c>
      <c r="J24" s="418"/>
      <c r="K24" s="419"/>
      <c r="L24" s="37"/>
    </row>
    <row r="25" spans="2:12" ht="15" customHeight="1" thickBot="1">
      <c r="B25" s="37"/>
      <c r="C25" s="387"/>
      <c r="D25" s="387"/>
      <c r="E25" s="387"/>
      <c r="F25" s="387"/>
      <c r="G25" s="387"/>
      <c r="H25" s="388"/>
      <c r="I25" s="389" t="str">
        <f>IF(SUM(C25:H25)=0,"",SUM(C25:H25))</f>
        <v/>
      </c>
      <c r="J25" s="390"/>
      <c r="K25" s="391"/>
      <c r="L25" s="37"/>
    </row>
    <row r="26" spans="2:12" ht="14.25" customHeight="1">
      <c r="B26" s="37"/>
      <c r="C26" s="61" t="s">
        <v>46</v>
      </c>
      <c r="D26" s="62"/>
      <c r="E26" s="62"/>
      <c r="F26" s="63"/>
      <c r="G26" s="63"/>
      <c r="H26" s="63"/>
      <c r="I26" s="37"/>
      <c r="J26" s="37"/>
      <c r="K26" s="37"/>
      <c r="L26" s="37"/>
    </row>
    <row r="27" spans="2:12" ht="6" customHeight="1">
      <c r="B27" s="37"/>
      <c r="C27" s="37"/>
      <c r="D27" s="37"/>
      <c r="E27" s="37"/>
      <c r="F27" s="37"/>
      <c r="G27" s="37"/>
      <c r="H27" s="37"/>
      <c r="I27" s="37"/>
      <c r="J27" s="37"/>
      <c r="K27" s="37"/>
      <c r="L27" s="37"/>
    </row>
    <row r="28" spans="2:12" s="36" customFormat="1" ht="15" customHeight="1">
      <c r="C28" s="64" t="s">
        <v>47</v>
      </c>
      <c r="D28" s="65"/>
      <c r="E28" s="66"/>
      <c r="F28" s="66"/>
      <c r="G28" s="66"/>
      <c r="H28" s="67"/>
      <c r="I28" s="35"/>
      <c r="J28" s="35"/>
      <c r="K28" s="35"/>
    </row>
    <row r="29" spans="2:12" ht="39.75" customHeight="1">
      <c r="C29" s="401" t="s">
        <v>294</v>
      </c>
      <c r="D29" s="401"/>
      <c r="E29" s="401"/>
      <c r="F29" s="401"/>
      <c r="G29" s="401"/>
      <c r="H29" s="401"/>
      <c r="I29" s="401"/>
      <c r="J29" s="401"/>
      <c r="K29" s="401"/>
    </row>
    <row r="30" spans="2:12" ht="15" customHeight="1">
      <c r="C30" s="68" t="s">
        <v>48</v>
      </c>
      <c r="D30" s="59"/>
      <c r="E30" s="59"/>
      <c r="F30" s="59"/>
      <c r="G30" s="37"/>
      <c r="H30" s="37"/>
      <c r="I30" s="37"/>
      <c r="J30" s="37"/>
      <c r="K30" s="37"/>
    </row>
    <row r="31" spans="2:12" ht="18.75" customHeight="1">
      <c r="C31" s="402"/>
      <c r="D31" s="403"/>
      <c r="E31" s="403"/>
      <c r="F31" s="403"/>
      <c r="G31" s="403"/>
      <c r="H31" s="403"/>
      <c r="I31" s="404"/>
      <c r="J31" s="37"/>
      <c r="K31" s="37"/>
    </row>
    <row r="32" spans="2:12" ht="5.25" customHeight="1">
      <c r="C32" s="58"/>
      <c r="D32" s="37"/>
      <c r="E32" s="37"/>
      <c r="F32" s="37"/>
      <c r="G32" s="37"/>
      <c r="H32" s="37"/>
      <c r="I32" s="37"/>
      <c r="J32" s="37"/>
      <c r="K32" s="37"/>
    </row>
    <row r="33" spans="2:12" ht="15" customHeight="1">
      <c r="C33" s="68" t="s">
        <v>49</v>
      </c>
      <c r="D33" s="59"/>
      <c r="E33" s="59"/>
      <c r="F33" s="59"/>
      <c r="G33" s="59"/>
      <c r="H33" s="37"/>
      <c r="I33" s="37"/>
      <c r="J33" s="37"/>
      <c r="K33" s="37"/>
    </row>
    <row r="34" spans="2:12" s="36" customFormat="1" ht="15" customHeight="1">
      <c r="C34" s="405" t="s">
        <v>50</v>
      </c>
      <c r="D34" s="405"/>
      <c r="E34" s="405"/>
      <c r="F34" s="405"/>
      <c r="G34" s="405"/>
      <c r="H34" s="405" t="s">
        <v>51</v>
      </c>
      <c r="I34" s="405"/>
      <c r="J34" s="405"/>
      <c r="K34" s="405"/>
    </row>
    <row r="35" spans="2:12" ht="18.75" customHeight="1">
      <c r="C35" s="406"/>
      <c r="D35" s="406"/>
      <c r="E35" s="406"/>
      <c r="F35" s="406"/>
      <c r="G35" s="406"/>
      <c r="H35" s="406"/>
      <c r="I35" s="406"/>
      <c r="J35" s="406"/>
      <c r="K35" s="406"/>
    </row>
    <row r="36" spans="2:12" ht="6" customHeight="1">
      <c r="C36" s="69"/>
      <c r="D36" s="69"/>
      <c r="E36" s="69"/>
      <c r="F36" s="69"/>
      <c r="G36" s="37"/>
      <c r="H36" s="37"/>
      <c r="I36" s="37"/>
      <c r="J36" s="37"/>
      <c r="K36" s="37"/>
    </row>
    <row r="37" spans="2:12" s="36" customFormat="1" ht="15" customHeight="1" thickBot="1">
      <c r="C37" s="68" t="s">
        <v>52</v>
      </c>
      <c r="D37" s="52"/>
      <c r="E37" s="35"/>
      <c r="F37" s="35"/>
      <c r="G37" s="70"/>
      <c r="H37" s="35"/>
      <c r="I37" s="35"/>
      <c r="J37" s="35"/>
      <c r="K37" s="35"/>
    </row>
    <row r="38" spans="2:12" s="36" customFormat="1" ht="31.5" customHeight="1">
      <c r="C38" s="392" t="s">
        <v>53</v>
      </c>
      <c r="D38" s="392"/>
      <c r="E38" s="392"/>
      <c r="F38" s="392" t="s">
        <v>54</v>
      </c>
      <c r="G38" s="392"/>
      <c r="H38" s="407"/>
      <c r="I38" s="408" t="s">
        <v>55</v>
      </c>
      <c r="J38" s="409"/>
      <c r="K38" s="410"/>
    </row>
    <row r="39" spans="2:12" ht="18.75" customHeight="1" thickBot="1">
      <c r="C39" s="387"/>
      <c r="D39" s="387"/>
      <c r="E39" s="387"/>
      <c r="F39" s="387"/>
      <c r="G39" s="387"/>
      <c r="H39" s="388"/>
      <c r="I39" s="398" t="str">
        <f>IFERROR(C39/(F39/10),"")</f>
        <v/>
      </c>
      <c r="J39" s="399"/>
      <c r="K39" s="400"/>
    </row>
    <row r="40" spans="2:12">
      <c r="C40" s="72"/>
      <c r="D40" s="73"/>
      <c r="E40" s="73"/>
      <c r="F40" s="73"/>
      <c r="G40" s="73"/>
      <c r="H40" s="73"/>
      <c r="I40" s="37"/>
      <c r="J40" s="37"/>
      <c r="K40" s="37"/>
    </row>
    <row r="41" spans="2:12" ht="6" customHeight="1">
      <c r="B41" s="37"/>
      <c r="C41" s="74"/>
      <c r="D41" s="74"/>
      <c r="E41" s="74"/>
      <c r="F41" s="74"/>
      <c r="G41" s="74"/>
      <c r="H41" s="37"/>
      <c r="I41" s="37"/>
      <c r="J41" s="37"/>
      <c r="K41" s="37"/>
      <c r="L41" s="37"/>
    </row>
    <row r="42" spans="2:12" s="36" customFormat="1" ht="15" customHeight="1">
      <c r="B42" s="35"/>
      <c r="C42" s="75" t="s">
        <v>56</v>
      </c>
      <c r="D42" s="76"/>
      <c r="E42" s="76"/>
      <c r="F42" s="77"/>
      <c r="G42" s="77"/>
      <c r="H42" s="77"/>
      <c r="I42" s="35"/>
      <c r="J42" s="35"/>
      <c r="K42" s="35"/>
      <c r="L42" s="35"/>
    </row>
    <row r="43" spans="2:12" s="36" customFormat="1" ht="15" customHeight="1" thickBot="1">
      <c r="B43" s="35"/>
      <c r="C43" s="51" t="s">
        <v>57</v>
      </c>
      <c r="D43" s="52"/>
      <c r="E43" s="52"/>
      <c r="F43" s="52"/>
      <c r="G43" s="52"/>
      <c r="H43" s="52"/>
      <c r="I43" s="35"/>
      <c r="J43" s="35"/>
      <c r="K43" s="35"/>
      <c r="L43" s="35"/>
    </row>
    <row r="44" spans="2:12" s="36" customFormat="1" ht="28.5" customHeight="1">
      <c r="B44" s="35"/>
      <c r="C44" s="381" t="s">
        <v>58</v>
      </c>
      <c r="D44" s="381"/>
      <c r="E44" s="381"/>
      <c r="F44" s="381" t="s">
        <v>59</v>
      </c>
      <c r="G44" s="381"/>
      <c r="H44" s="382"/>
      <c r="I44" s="383" t="s">
        <v>60</v>
      </c>
      <c r="J44" s="384"/>
      <c r="K44" s="385"/>
      <c r="L44" s="35"/>
    </row>
    <row r="45" spans="2:12" ht="15" customHeight="1" thickBot="1">
      <c r="B45" s="37"/>
      <c r="C45" s="386"/>
      <c r="D45" s="386"/>
      <c r="E45" s="386"/>
      <c r="F45" s="387"/>
      <c r="G45" s="387"/>
      <c r="H45" s="388"/>
      <c r="I45" s="389" t="str">
        <f>IFERROR(F45/C45*100,"")</f>
        <v/>
      </c>
      <c r="J45" s="390"/>
      <c r="K45" s="391"/>
      <c r="L45" s="37"/>
    </row>
    <row r="46" spans="2:12" ht="14.25" customHeight="1">
      <c r="B46" s="37"/>
      <c r="C46" s="78" t="s">
        <v>61</v>
      </c>
      <c r="D46" s="79"/>
      <c r="E46" s="79"/>
      <c r="F46" s="37"/>
      <c r="G46" s="37"/>
      <c r="H46" s="37"/>
      <c r="I46" s="37"/>
      <c r="J46" s="37"/>
      <c r="K46" s="37"/>
      <c r="L46" s="37"/>
    </row>
    <row r="47" spans="2:12" ht="6" customHeight="1">
      <c r="B47" s="37"/>
      <c r="C47" s="37"/>
      <c r="D47" s="37"/>
      <c r="E47" s="37"/>
      <c r="F47" s="37"/>
      <c r="G47" s="37"/>
      <c r="H47" s="37"/>
      <c r="I47" s="37"/>
      <c r="J47" s="37"/>
      <c r="K47" s="37"/>
      <c r="L47" s="37"/>
    </row>
    <row r="48" spans="2:12" s="36" customFormat="1" ht="15" customHeight="1">
      <c r="B48" s="35"/>
      <c r="C48" s="80" t="s">
        <v>62</v>
      </c>
      <c r="D48" s="81"/>
      <c r="E48" s="81"/>
      <c r="F48" s="81"/>
      <c r="G48" s="81"/>
      <c r="H48" s="81"/>
      <c r="I48" s="35"/>
      <c r="J48" s="35"/>
      <c r="K48" s="35"/>
      <c r="L48" s="35"/>
    </row>
    <row r="49" spans="2:12" s="36" customFormat="1" ht="28.5" customHeight="1">
      <c r="B49" s="35"/>
      <c r="C49" s="392" t="s">
        <v>63</v>
      </c>
      <c r="D49" s="392"/>
      <c r="E49" s="392"/>
      <c r="F49" s="392"/>
      <c r="G49" s="392"/>
      <c r="H49" s="392" t="s">
        <v>64</v>
      </c>
      <c r="I49" s="392"/>
      <c r="J49" s="392"/>
      <c r="K49" s="392"/>
      <c r="L49" s="35"/>
    </row>
    <row r="50" spans="2:12" ht="15" customHeight="1">
      <c r="B50" s="37"/>
      <c r="C50" s="393"/>
      <c r="D50" s="393"/>
      <c r="E50" s="393"/>
      <c r="F50" s="393"/>
      <c r="G50" s="393"/>
      <c r="H50" s="394"/>
      <c r="I50" s="394"/>
      <c r="J50" s="394"/>
      <c r="K50" s="394"/>
      <c r="L50" s="37"/>
    </row>
    <row r="51" spans="2:12" ht="6" customHeight="1">
      <c r="B51" s="37"/>
      <c r="C51" s="79"/>
      <c r="D51" s="79"/>
      <c r="E51" s="79"/>
      <c r="F51" s="37"/>
      <c r="G51" s="37"/>
      <c r="H51" s="37"/>
      <c r="I51" s="37"/>
      <c r="J51" s="37"/>
      <c r="K51" s="37"/>
      <c r="L51" s="37"/>
    </row>
    <row r="52" spans="2:12">
      <c r="B52" s="37"/>
      <c r="C52" s="82"/>
      <c r="D52" s="83"/>
      <c r="E52" s="83"/>
      <c r="F52" s="37"/>
      <c r="G52" s="37"/>
      <c r="H52" s="37"/>
      <c r="I52" s="37"/>
      <c r="J52" s="37"/>
      <c r="K52" s="84"/>
      <c r="L52" s="37"/>
    </row>
    <row r="53" spans="2:12" s="88" customFormat="1" ht="15" customHeight="1" outlineLevel="1">
      <c r="B53" s="85"/>
      <c r="C53" s="86" t="s">
        <v>65</v>
      </c>
      <c r="D53" s="86"/>
      <c r="E53" s="86"/>
      <c r="F53" s="85"/>
      <c r="G53" s="85"/>
      <c r="H53" s="85"/>
      <c r="I53" s="87"/>
      <c r="J53" s="85"/>
      <c r="K53" s="85"/>
      <c r="L53" s="85"/>
    </row>
    <row r="54" spans="2:12" s="94" customFormat="1" ht="10.5" customHeight="1" outlineLevel="1">
      <c r="B54" s="89"/>
      <c r="C54" s="90" t="s">
        <v>66</v>
      </c>
      <c r="D54" s="91"/>
      <c r="E54" s="91"/>
      <c r="F54" s="91"/>
      <c r="G54" s="91"/>
      <c r="H54" s="91"/>
      <c r="I54" s="92"/>
      <c r="J54" s="92"/>
      <c r="K54" s="93"/>
      <c r="L54" s="89"/>
    </row>
    <row r="55" spans="2:12" s="94" customFormat="1" ht="10.5" customHeight="1" outlineLevel="1">
      <c r="B55" s="89"/>
      <c r="C55" s="95" t="s">
        <v>67</v>
      </c>
      <c r="D55" s="96"/>
      <c r="E55" s="96"/>
      <c r="F55" s="96"/>
      <c r="G55" s="96"/>
      <c r="H55" s="96"/>
      <c r="I55" s="89"/>
      <c r="J55" s="89"/>
      <c r="K55" s="97"/>
      <c r="L55" s="89"/>
    </row>
    <row r="56" spans="2:12" s="94" customFormat="1" ht="10.5" customHeight="1" outlineLevel="1">
      <c r="B56" s="89"/>
      <c r="C56" s="95" t="s">
        <v>68</v>
      </c>
      <c r="D56" s="96"/>
      <c r="E56" s="96"/>
      <c r="F56" s="96"/>
      <c r="G56" s="96"/>
      <c r="H56" s="96"/>
      <c r="I56" s="89"/>
      <c r="J56" s="89"/>
      <c r="K56" s="97"/>
      <c r="L56" s="89"/>
    </row>
    <row r="57" spans="2:12" s="94" customFormat="1" ht="10.5" customHeight="1" outlineLevel="1">
      <c r="B57" s="89"/>
      <c r="C57" s="95" t="s">
        <v>69</v>
      </c>
      <c r="D57" s="96"/>
      <c r="E57" s="96"/>
      <c r="F57" s="96"/>
      <c r="G57" s="96"/>
      <c r="H57" s="96"/>
      <c r="I57" s="89"/>
      <c r="J57" s="89"/>
      <c r="K57" s="97"/>
      <c r="L57" s="89"/>
    </row>
    <row r="58" spans="2:12" s="94" customFormat="1" ht="10.5" customHeight="1" outlineLevel="1">
      <c r="B58" s="89"/>
      <c r="C58" s="95" t="s">
        <v>70</v>
      </c>
      <c r="D58" s="96"/>
      <c r="E58" s="96"/>
      <c r="F58" s="96"/>
      <c r="G58" s="96"/>
      <c r="H58" s="96"/>
      <c r="I58" s="89"/>
      <c r="J58" s="89"/>
      <c r="K58" s="97"/>
      <c r="L58" s="89"/>
    </row>
    <row r="59" spans="2:12" s="94" customFormat="1" ht="10.5" customHeight="1" outlineLevel="1">
      <c r="B59" s="89"/>
      <c r="C59" s="95" t="s">
        <v>71</v>
      </c>
      <c r="D59" s="96"/>
      <c r="E59" s="96"/>
      <c r="F59" s="96"/>
      <c r="G59" s="96"/>
      <c r="H59" s="96"/>
      <c r="I59" s="89"/>
      <c r="J59" s="89"/>
      <c r="K59" s="97"/>
      <c r="L59" s="89"/>
    </row>
    <row r="60" spans="2:12" s="94" customFormat="1" ht="10.5" customHeight="1" outlineLevel="1">
      <c r="B60" s="89"/>
      <c r="C60" s="95" t="s">
        <v>72</v>
      </c>
      <c r="D60" s="96"/>
      <c r="E60" s="96"/>
      <c r="F60" s="96"/>
      <c r="G60" s="96"/>
      <c r="H60" s="96"/>
      <c r="I60" s="89"/>
      <c r="J60" s="89"/>
      <c r="K60" s="97"/>
      <c r="L60" s="89"/>
    </row>
    <row r="61" spans="2:12" s="94" customFormat="1" ht="24" customHeight="1" outlineLevel="1">
      <c r="B61" s="89"/>
      <c r="C61" s="395" t="s">
        <v>73</v>
      </c>
      <c r="D61" s="396"/>
      <c r="E61" s="396"/>
      <c r="F61" s="396"/>
      <c r="G61" s="396"/>
      <c r="H61" s="396"/>
      <c r="I61" s="396"/>
      <c r="J61" s="396"/>
      <c r="K61" s="397"/>
      <c r="L61" s="89"/>
    </row>
    <row r="62" spans="2:12" s="94" customFormat="1" ht="10.5" customHeight="1" outlineLevel="1">
      <c r="B62" s="89"/>
      <c r="C62" s="95" t="s">
        <v>74</v>
      </c>
      <c r="D62" s="96"/>
      <c r="E62" s="96"/>
      <c r="F62" s="96"/>
      <c r="G62" s="96"/>
      <c r="H62" s="96"/>
      <c r="I62" s="89"/>
      <c r="J62" s="89"/>
      <c r="K62" s="97"/>
      <c r="L62" s="89"/>
    </row>
    <row r="63" spans="2:12" s="99" customFormat="1" ht="25.5" customHeight="1" outlineLevel="1">
      <c r="B63" s="98"/>
      <c r="C63" s="378" t="s">
        <v>75</v>
      </c>
      <c r="D63" s="379"/>
      <c r="E63" s="379"/>
      <c r="F63" s="379"/>
      <c r="G63" s="379"/>
      <c r="H63" s="379"/>
      <c r="I63" s="379"/>
      <c r="J63" s="379"/>
      <c r="K63" s="380"/>
      <c r="L63" s="98"/>
    </row>
    <row r="64" spans="2:12" s="102" customFormat="1" ht="6" customHeight="1" outlineLevel="1">
      <c r="B64" s="100"/>
      <c r="C64" s="101"/>
      <c r="D64" s="101"/>
      <c r="E64" s="101"/>
      <c r="F64" s="101"/>
      <c r="G64" s="101"/>
      <c r="H64" s="101"/>
      <c r="I64" s="101"/>
      <c r="J64" s="101"/>
      <c r="K64" s="101"/>
      <c r="L64" s="100"/>
    </row>
    <row r="65" spans="2:12" ht="9.75" customHeight="1">
      <c r="B65" s="37"/>
      <c r="C65" s="37"/>
      <c r="D65" s="37"/>
      <c r="E65" s="37"/>
      <c r="F65" s="37"/>
      <c r="G65" s="37"/>
      <c r="H65" s="37"/>
      <c r="I65" s="37"/>
      <c r="J65" s="37"/>
      <c r="K65" s="103" t="s">
        <v>76</v>
      </c>
      <c r="L65" s="37"/>
    </row>
    <row r="66" spans="2:12" s="36" customFormat="1" ht="60">
      <c r="B66" s="35"/>
      <c r="C66" s="375" t="s">
        <v>77</v>
      </c>
      <c r="D66" s="376"/>
      <c r="E66" s="375" t="s">
        <v>78</v>
      </c>
      <c r="F66" s="377"/>
      <c r="G66" s="376"/>
      <c r="H66" s="71" t="s">
        <v>79</v>
      </c>
      <c r="I66" s="60" t="s">
        <v>80</v>
      </c>
      <c r="J66" s="60" t="s">
        <v>81</v>
      </c>
      <c r="K66" s="60" t="s">
        <v>82</v>
      </c>
      <c r="L66" s="35"/>
    </row>
    <row r="67" spans="2:12" ht="15.75" customHeight="1">
      <c r="B67" s="37"/>
      <c r="C67" s="172" t="s">
        <v>83</v>
      </c>
      <c r="D67" s="173"/>
      <c r="E67" s="422" t="s">
        <v>84</v>
      </c>
      <c r="F67" s="423"/>
      <c r="G67" s="424"/>
      <c r="H67" s="178" t="s">
        <v>85</v>
      </c>
      <c r="I67" s="179" t="s">
        <v>86</v>
      </c>
      <c r="J67" s="180">
        <f>SUMIF('別紙１－１（所要額明細書）'!$F$12:$F$26,H67,'別紙１－１（所要額明細書）'!$J$12:$J$26)</f>
        <v>0</v>
      </c>
      <c r="K67" s="180">
        <f>J67</f>
        <v>0</v>
      </c>
      <c r="L67" s="37"/>
    </row>
    <row r="68" spans="2:12" ht="15.75" customHeight="1">
      <c r="B68" s="37"/>
      <c r="C68" s="174" t="s">
        <v>83</v>
      </c>
      <c r="D68" s="175"/>
      <c r="E68" s="425"/>
      <c r="F68" s="426"/>
      <c r="G68" s="427"/>
      <c r="H68" s="178" t="s">
        <v>87</v>
      </c>
      <c r="I68" s="179" t="s">
        <v>86</v>
      </c>
      <c r="J68" s="180">
        <f>SUMIF('別紙１－１（所要額明細書）'!$F$12:$F$26,H68,'別紙１－１（所要額明細書）'!$J$12:$J$26)</f>
        <v>0</v>
      </c>
      <c r="K68" s="180">
        <f>J68</f>
        <v>0</v>
      </c>
      <c r="L68" s="37"/>
    </row>
    <row r="69" spans="2:12" ht="15.75" customHeight="1">
      <c r="B69" s="37"/>
      <c r="C69" s="174" t="s">
        <v>83</v>
      </c>
      <c r="D69" s="175"/>
      <c r="E69" s="425"/>
      <c r="F69" s="426"/>
      <c r="G69" s="427"/>
      <c r="H69" s="178" t="s">
        <v>88</v>
      </c>
      <c r="I69" s="179" t="s">
        <v>86</v>
      </c>
      <c r="J69" s="180">
        <f>SUMIF('別紙１－１（所要額明細書）'!$F$12:$F$26,H69,'別紙１－１（所要額明細書）'!$J$12:$J$26)</f>
        <v>0</v>
      </c>
      <c r="K69" s="180">
        <f>J69</f>
        <v>0</v>
      </c>
      <c r="L69" s="37"/>
    </row>
    <row r="70" spans="2:12" ht="15.75" customHeight="1">
      <c r="B70" s="37"/>
      <c r="C70" s="174" t="s">
        <v>83</v>
      </c>
      <c r="D70" s="175"/>
      <c r="E70" s="425"/>
      <c r="F70" s="426"/>
      <c r="G70" s="427"/>
      <c r="H70" s="178" t="s">
        <v>89</v>
      </c>
      <c r="I70" s="179" t="s">
        <v>86</v>
      </c>
      <c r="J70" s="180">
        <f>SUMIF('別紙１－１（所要額明細書）'!$F$12:$F$26,H70,'別紙１－１（所要額明細書）'!$J$12:$J$26)</f>
        <v>0</v>
      </c>
      <c r="K70" s="180">
        <f>J70</f>
        <v>0</v>
      </c>
      <c r="L70" s="37"/>
    </row>
    <row r="71" spans="2:12" ht="15.75" customHeight="1">
      <c r="B71" s="37"/>
      <c r="C71" s="176" t="s">
        <v>83</v>
      </c>
      <c r="D71" s="177"/>
      <c r="E71" s="428"/>
      <c r="F71" s="429"/>
      <c r="G71" s="430"/>
      <c r="H71" s="181" t="s">
        <v>90</v>
      </c>
      <c r="I71" s="179" t="s">
        <v>86</v>
      </c>
      <c r="J71" s="182">
        <f>SUMIF('別紙１－１（所要額明細書）'!$F$12:$F$26,H71,'別紙１－１（所要額明細書）'!$J$12:$J$26)</f>
        <v>0</v>
      </c>
      <c r="K71" s="180">
        <f>J71</f>
        <v>0</v>
      </c>
      <c r="L71" s="37"/>
    </row>
    <row r="72" spans="2:12" ht="15.75" customHeight="1">
      <c r="B72" s="37"/>
      <c r="C72" s="172" t="s">
        <v>91</v>
      </c>
      <c r="D72" s="173"/>
      <c r="E72" s="422" t="s">
        <v>84</v>
      </c>
      <c r="F72" s="431"/>
      <c r="G72" s="432"/>
      <c r="H72" s="178" t="s">
        <v>85</v>
      </c>
      <c r="I72" s="179" t="s">
        <v>92</v>
      </c>
      <c r="J72" s="180">
        <f>SUMIF('別紙１－１（所要額明細書）'!$F$30:$F$44,H72,'別紙１－１（所要額明細書）'!$J$30:$J$44)</f>
        <v>0</v>
      </c>
      <c r="K72" s="180">
        <f>J72*9/10</f>
        <v>0</v>
      </c>
      <c r="L72" s="37"/>
    </row>
    <row r="73" spans="2:12" ht="15.75" customHeight="1">
      <c r="B73" s="37"/>
      <c r="C73" s="174" t="s">
        <v>91</v>
      </c>
      <c r="D73" s="175"/>
      <c r="E73" s="433"/>
      <c r="F73" s="434"/>
      <c r="G73" s="435"/>
      <c r="H73" s="178" t="s">
        <v>87</v>
      </c>
      <c r="I73" s="179" t="s">
        <v>92</v>
      </c>
      <c r="J73" s="180">
        <f>SUMIF('別紙１－１（所要額明細書）'!$F$30:$F$44,H73,'別紙１－１（所要額明細書）'!$J$30:$J$44)</f>
        <v>0</v>
      </c>
      <c r="K73" s="180">
        <f>J73*9/10</f>
        <v>0</v>
      </c>
      <c r="L73" s="37"/>
    </row>
    <row r="74" spans="2:12" ht="15.75" customHeight="1">
      <c r="B74" s="37"/>
      <c r="C74" s="174" t="s">
        <v>91</v>
      </c>
      <c r="D74" s="175"/>
      <c r="E74" s="433"/>
      <c r="F74" s="434"/>
      <c r="G74" s="435"/>
      <c r="H74" s="178" t="s">
        <v>88</v>
      </c>
      <c r="I74" s="179" t="s">
        <v>92</v>
      </c>
      <c r="J74" s="180">
        <f>SUMIF('別紙１－１（所要額明細書）'!$F$30:$F$44,H74,'別紙１－１（所要額明細書）'!$J$30:$J$44)</f>
        <v>0</v>
      </c>
      <c r="K74" s="180">
        <f>J74*9/10</f>
        <v>0</v>
      </c>
      <c r="L74" s="37"/>
    </row>
    <row r="75" spans="2:12" ht="15.75" customHeight="1">
      <c r="B75" s="37"/>
      <c r="C75" s="174" t="s">
        <v>91</v>
      </c>
      <c r="D75" s="175"/>
      <c r="E75" s="433"/>
      <c r="F75" s="434"/>
      <c r="G75" s="435"/>
      <c r="H75" s="178" t="s">
        <v>89</v>
      </c>
      <c r="I75" s="179" t="s">
        <v>92</v>
      </c>
      <c r="J75" s="180">
        <f>SUMIF('別紙１－１（所要額明細書）'!$F$30:$F$44,H75,'別紙１－１（所要額明細書）'!$J$30:$J$44)</f>
        <v>0</v>
      </c>
      <c r="K75" s="180">
        <f>J75*9/10</f>
        <v>0</v>
      </c>
      <c r="L75" s="37"/>
    </row>
    <row r="76" spans="2:12" ht="15.75" customHeight="1" thickBot="1">
      <c r="B76" s="37"/>
      <c r="C76" s="176" t="s">
        <v>91</v>
      </c>
      <c r="D76" s="177"/>
      <c r="E76" s="436"/>
      <c r="F76" s="437"/>
      <c r="G76" s="438"/>
      <c r="H76" s="181" t="s">
        <v>90</v>
      </c>
      <c r="I76" s="179" t="s">
        <v>92</v>
      </c>
      <c r="J76" s="182">
        <f>SUMIF('別紙１－１（所要額明細書）'!$F$30:$F$44,H76,'別紙１－１（所要額明細書）'!$J$30:$J$44)</f>
        <v>0</v>
      </c>
      <c r="K76" s="180">
        <f>J76*9/10</f>
        <v>0</v>
      </c>
      <c r="L76" s="37"/>
    </row>
    <row r="77" spans="2:12" ht="14.25" thickTop="1">
      <c r="B77" s="37"/>
      <c r="C77" s="58"/>
      <c r="D77" s="58"/>
      <c r="E77" s="58"/>
      <c r="F77" s="58"/>
      <c r="G77" s="37"/>
      <c r="H77" s="183" t="s">
        <v>45</v>
      </c>
      <c r="I77" s="184"/>
      <c r="J77" s="185">
        <f>SUM(J67:J76)</f>
        <v>0</v>
      </c>
      <c r="K77" s="185">
        <f>SUM(K67:K76)</f>
        <v>0</v>
      </c>
      <c r="L77" s="37"/>
    </row>
    <row r="78" spans="2:12" ht="7.5" customHeight="1">
      <c r="B78" s="37"/>
      <c r="C78" s="37"/>
      <c r="D78" s="37"/>
      <c r="E78" s="37"/>
      <c r="F78" s="37"/>
      <c r="G78" s="37"/>
      <c r="H78" s="37"/>
      <c r="I78" s="37"/>
      <c r="J78" s="37"/>
      <c r="K78" s="37"/>
      <c r="L78" s="37"/>
    </row>
    <row r="79" spans="2:12">
      <c r="B79" s="37"/>
      <c r="C79" s="37"/>
      <c r="D79" s="37"/>
      <c r="E79" s="37"/>
      <c r="F79" s="37"/>
      <c r="G79" s="37"/>
      <c r="H79" s="37"/>
      <c r="I79" s="37"/>
      <c r="J79" s="37"/>
      <c r="K79" s="37"/>
      <c r="L79" s="37"/>
    </row>
  </sheetData>
  <sheetProtection algorithmName="SHA-512" hashValue="8awS5/Pl0FtMv4G+8B7iYCKHeKj9qIvpoF66xD2Fz1Y436yaq3T/JJTJ+xLvZ8vcWCMiuHsP6YnFQ6POhlFfOw==" saltValue="EhKYjaYAL+KPbfB4CMaBrw==" spinCount="100000" sheet="1" objects="1" scenarios="1"/>
  <mergeCells count="58">
    <mergeCell ref="C8:F8"/>
    <mergeCell ref="G8:K8"/>
    <mergeCell ref="E67:G71"/>
    <mergeCell ref="E72:G76"/>
    <mergeCell ref="C3:K3"/>
    <mergeCell ref="C6:F6"/>
    <mergeCell ref="G6:K6"/>
    <mergeCell ref="C7:F7"/>
    <mergeCell ref="G7:K7"/>
    <mergeCell ref="C19:E19"/>
    <mergeCell ref="F19:H19"/>
    <mergeCell ref="I19:K19"/>
    <mergeCell ref="C9:F9"/>
    <mergeCell ref="G9:K9"/>
    <mergeCell ref="C10:F10"/>
    <mergeCell ref="G10:K10"/>
    <mergeCell ref="C11:F11"/>
    <mergeCell ref="G11:K11"/>
    <mergeCell ref="C12:F12"/>
    <mergeCell ref="G12:K12"/>
    <mergeCell ref="C13:F13"/>
    <mergeCell ref="G13:K13"/>
    <mergeCell ref="C14:K14"/>
    <mergeCell ref="C20:E20"/>
    <mergeCell ref="F20:H20"/>
    <mergeCell ref="I20:K20"/>
    <mergeCell ref="C24:E24"/>
    <mergeCell ref="F24:H24"/>
    <mergeCell ref="I24:K24"/>
    <mergeCell ref="C39:E39"/>
    <mergeCell ref="F39:H39"/>
    <mergeCell ref="I39:K39"/>
    <mergeCell ref="C25:E25"/>
    <mergeCell ref="F25:H25"/>
    <mergeCell ref="I25:K25"/>
    <mergeCell ref="C29:K29"/>
    <mergeCell ref="C31:I31"/>
    <mergeCell ref="C34:G34"/>
    <mergeCell ref="H34:K34"/>
    <mergeCell ref="C35:G35"/>
    <mergeCell ref="H35:K35"/>
    <mergeCell ref="C38:E38"/>
    <mergeCell ref="F38:H38"/>
    <mergeCell ref="I38:K38"/>
    <mergeCell ref="C66:D66"/>
    <mergeCell ref="E66:G66"/>
    <mergeCell ref="C63:K63"/>
    <mergeCell ref="C44:E44"/>
    <mergeCell ref="F44:H44"/>
    <mergeCell ref="I44:K44"/>
    <mergeCell ref="C45:E45"/>
    <mergeCell ref="F45:H45"/>
    <mergeCell ref="I45:K45"/>
    <mergeCell ref="C49:G49"/>
    <mergeCell ref="H49:K49"/>
    <mergeCell ref="C50:G50"/>
    <mergeCell ref="H50:K50"/>
    <mergeCell ref="C61:K61"/>
  </mergeCells>
  <phoneticPr fontId="5"/>
  <dataValidations count="11">
    <dataValidation type="list" allowBlank="1" showInputMessage="1" showErrorMessage="1" sqref="C31" xr:uid="{3AF04C38-71ED-4B5B-A9E3-0DBED78DFCC3}">
      <formula1>"有り,無し"</formula1>
    </dataValidation>
    <dataValidation type="list" allowBlank="1" showInputMessage="1" showErrorMessage="1" sqref="C36:F36" xr:uid="{96DFEBA8-EA2C-4F39-861E-A0888EA3C676}">
      <formula1>"〇"</formula1>
    </dataValidation>
    <dataValidation type="whole" allowBlank="1" showInputMessage="1" showErrorMessage="1" sqref="C35" xr:uid="{F6640B60-F8AC-42B3-B1F1-3D0CC0EBBABE}">
      <formula1>0</formula1>
      <formula2>9999999999999</formula2>
    </dataValidation>
    <dataValidation type="whole" allowBlank="1" showInputMessage="1" showErrorMessage="1" sqref="H50:K50" xr:uid="{887CCFD5-FF07-48DE-9A09-A3CEE66DB320}">
      <formula1>0</formula1>
      <formula2>19</formula2>
    </dataValidation>
    <dataValidation type="whole" allowBlank="1" showInputMessage="1" showErrorMessage="1" sqref="F25 F45 C20 C25 C45 C32:F32 E37:F37 F39 C39" xr:uid="{1F7B8048-575D-4966-831D-8A2190D69817}">
      <formula1>0</formula1>
      <formula2>999999</formula2>
    </dataValidation>
    <dataValidation type="list" allowBlank="1" showInputMessage="1" showErrorMessage="1" sqref="C50 I67:I76" xr:uid="{97998DF9-1CCE-4903-A560-BC9B84F2B7E0}">
      <formula1>"有,無"</formula1>
    </dataValidation>
    <dataValidation type="whole" allowBlank="1" showInputMessage="1" showErrorMessage="1" sqref="J67:K77" xr:uid="{A83E5045-F65F-4424-9DB1-E7BD449F6031}">
      <formula1>0</formula1>
      <formula2>99999999</formula2>
    </dataValidation>
    <dataValidation type="custom" allowBlank="1" showInputMessage="1" showErrorMessage="1" sqref="I77" xr:uid="{90FC14BB-4F03-4EF9-92D0-79A7A0D40CBE}">
      <formula1>"有,無"</formula1>
    </dataValidation>
    <dataValidation type="decimal" allowBlank="1" showInputMessage="1" showErrorMessage="1" sqref="F45" xr:uid="{61D22D4E-3123-48EE-8982-D00211FBABA4}">
      <formula1>0</formula1>
      <formula2>999999</formula2>
    </dataValidation>
    <dataValidation type="list" allowBlank="1" showInputMessage="1" showErrorMessage="1" sqref="H67:H76" xr:uid="{D0896873-1059-4867-8C64-6ABE9FD9BE84}">
      <formula1>"①,②,③,④,⑤"</formula1>
    </dataValidation>
    <dataValidation type="whole" allowBlank="1" showInputMessage="1" showErrorMessage="1" sqref="G7:K7" xr:uid="{F40DD324-6CC7-455F-848A-9420737836DE}">
      <formula1>1310000000</formula1>
      <formula2>1319999999</formula2>
    </dataValidation>
  </dataValidations>
  <printOptions horizontalCentered="1"/>
  <pageMargins left="0" right="0" top="0.78740157480314965" bottom="0" header="0.31496062992125984" footer="0.31496062992125984"/>
  <pageSetup paperSize="9" fitToHeight="0" orientation="portrait" r:id="rId1"/>
  <rowBreaks count="1" manualBreakCount="1">
    <brk id="40" min="2" max="10" man="1"/>
  </rowBreaks>
  <colBreaks count="1" manualBreakCount="1">
    <brk id="9" min="1" max="70"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BF29-458D-439A-85C5-3942582D8340}">
  <sheetPr>
    <tabColor rgb="FFFFFF00"/>
    <pageSetUpPr fitToPage="1"/>
  </sheetPr>
  <dimension ref="A1:T78"/>
  <sheetViews>
    <sheetView view="pageBreakPreview" zoomScale="85" zoomScaleNormal="85" zoomScaleSheetLayoutView="85" workbookViewId="0">
      <selection activeCell="H7" sqref="H7"/>
    </sheetView>
  </sheetViews>
  <sheetFormatPr defaultColWidth="9" defaultRowHeight="13.5"/>
  <cols>
    <col min="1" max="10" width="6.875" style="14" customWidth="1"/>
    <col min="11" max="11" width="10.5" style="14" customWidth="1"/>
    <col min="12" max="13" width="6.875" style="14" customWidth="1"/>
    <col min="14" max="14" width="8.375" style="14" customWidth="1"/>
    <col min="15" max="20" width="6.875" style="14" customWidth="1"/>
    <col min="21" max="16384" width="9" style="14"/>
  </cols>
  <sheetData>
    <row r="1" spans="1:20" ht="16.5" customHeight="1">
      <c r="A1" s="104" t="s">
        <v>93</v>
      </c>
      <c r="B1" s="105"/>
      <c r="C1" s="105"/>
      <c r="D1" s="105"/>
      <c r="E1" s="105"/>
      <c r="F1" s="105"/>
      <c r="G1" s="106"/>
      <c r="H1" s="106"/>
      <c r="I1" s="106"/>
      <c r="J1" s="106"/>
      <c r="K1" s="106"/>
      <c r="L1" s="106"/>
      <c r="M1" s="106"/>
      <c r="N1" s="106"/>
      <c r="O1" s="106"/>
      <c r="P1" s="106"/>
      <c r="Q1" s="106"/>
      <c r="R1" s="106"/>
      <c r="S1" s="106"/>
    </row>
    <row r="2" spans="1:20" ht="6.75" customHeight="1"/>
    <row r="3" spans="1:20" ht="22.5" customHeight="1">
      <c r="A3" s="449" t="s">
        <v>94</v>
      </c>
      <c r="B3" s="449"/>
      <c r="C3" s="449"/>
      <c r="D3" s="449"/>
      <c r="E3" s="449"/>
      <c r="F3" s="449"/>
      <c r="G3" s="449"/>
      <c r="H3" s="449"/>
      <c r="I3" s="449"/>
      <c r="J3" s="449"/>
      <c r="K3" s="449"/>
      <c r="L3" s="449"/>
      <c r="M3" s="449"/>
      <c r="N3" s="449"/>
      <c r="O3" s="449"/>
      <c r="P3" s="449"/>
      <c r="Q3" s="449"/>
      <c r="R3" s="449"/>
      <c r="S3" s="449"/>
      <c r="T3" s="449"/>
    </row>
    <row r="4" spans="1:20" ht="4.1500000000000004" customHeight="1">
      <c r="A4" s="288"/>
      <c r="B4" s="107"/>
      <c r="C4" s="107"/>
      <c r="D4" s="107"/>
      <c r="E4" s="107"/>
      <c r="F4" s="107"/>
      <c r="G4" s="107"/>
      <c r="H4" s="107"/>
      <c r="I4" s="107"/>
      <c r="J4" s="107"/>
      <c r="K4" s="107"/>
      <c r="L4" s="107"/>
      <c r="M4" s="107"/>
      <c r="N4" s="107"/>
      <c r="O4" s="107"/>
      <c r="P4" s="107"/>
      <c r="Q4" s="107"/>
      <c r="R4" s="107"/>
      <c r="S4" s="107"/>
    </row>
    <row r="5" spans="1:20" s="105" customFormat="1" ht="20.25" customHeight="1">
      <c r="A5" s="104" t="s">
        <v>95</v>
      </c>
      <c r="B5" s="104"/>
      <c r="C5" s="104"/>
      <c r="D5" s="104"/>
      <c r="E5" s="104"/>
      <c r="F5" s="104"/>
      <c r="G5" s="104"/>
      <c r="H5" s="104"/>
      <c r="I5" s="104"/>
      <c r="J5" s="104"/>
      <c r="K5" s="104"/>
      <c r="L5" s="104"/>
      <c r="M5" s="104"/>
      <c r="N5" s="104"/>
      <c r="O5" s="104"/>
      <c r="P5" s="104"/>
      <c r="Q5" s="104"/>
      <c r="R5" s="104"/>
      <c r="S5" s="104"/>
    </row>
    <row r="6" spans="1:20" s="105" customFormat="1" ht="14.25">
      <c r="A6" s="290" t="s">
        <v>293</v>
      </c>
      <c r="B6" s="104"/>
      <c r="C6" s="104"/>
      <c r="D6" s="104"/>
      <c r="E6" s="104"/>
      <c r="F6" s="104"/>
      <c r="G6" s="104"/>
      <c r="H6" s="104"/>
      <c r="I6" s="104"/>
      <c r="J6" s="104"/>
      <c r="K6" s="104"/>
      <c r="L6" s="104"/>
      <c r="M6" s="104"/>
      <c r="N6" s="104"/>
      <c r="O6" s="104"/>
      <c r="P6" s="104"/>
      <c r="Q6" s="104"/>
      <c r="R6" s="104"/>
      <c r="S6" s="104"/>
    </row>
    <row r="7" spans="1:20" s="105" customFormat="1" ht="6" customHeight="1">
      <c r="A7" s="104"/>
      <c r="B7" s="104"/>
      <c r="C7" s="104"/>
      <c r="D7" s="104"/>
      <c r="E7" s="104"/>
      <c r="F7" s="104"/>
      <c r="G7" s="104"/>
      <c r="H7" s="104"/>
      <c r="I7" s="104"/>
      <c r="J7" s="104"/>
      <c r="K7" s="104"/>
      <c r="L7" s="104"/>
      <c r="M7" s="104"/>
      <c r="N7" s="104"/>
      <c r="O7" s="104"/>
      <c r="P7" s="104"/>
      <c r="Q7" s="104"/>
      <c r="R7" s="104"/>
      <c r="S7" s="104"/>
    </row>
    <row r="8" spans="1:20" s="105" customFormat="1" ht="14.25">
      <c r="A8" s="104" t="s">
        <v>96</v>
      </c>
      <c r="B8" s="104"/>
      <c r="C8" s="104"/>
      <c r="D8" s="104"/>
      <c r="E8" s="104"/>
      <c r="F8" s="104"/>
      <c r="G8" s="104"/>
      <c r="H8" s="104"/>
      <c r="I8" s="104"/>
      <c r="J8" s="104"/>
      <c r="K8" s="104"/>
      <c r="L8" s="104"/>
      <c r="M8" s="104"/>
      <c r="N8" s="104"/>
      <c r="O8" s="104"/>
      <c r="P8" s="104"/>
      <c r="Q8" s="104"/>
      <c r="R8" s="104"/>
      <c r="S8" s="104"/>
      <c r="T8" s="104"/>
    </row>
    <row r="9" spans="1:20" s="105" customFormat="1" ht="20.25" customHeight="1">
      <c r="A9" s="104"/>
      <c r="B9" s="108" t="s">
        <v>97</v>
      </c>
      <c r="C9" s="109"/>
      <c r="D9" s="109"/>
      <c r="E9" s="109"/>
      <c r="F9" s="109"/>
      <c r="G9" s="110"/>
      <c r="H9" s="111" t="s">
        <v>98</v>
      </c>
      <c r="I9" s="282"/>
      <c r="J9" s="112" t="s">
        <v>99</v>
      </c>
      <c r="K9" s="111"/>
      <c r="L9" s="111"/>
      <c r="M9" s="112"/>
      <c r="N9" s="113" t="s">
        <v>100</v>
      </c>
      <c r="O9" s="282"/>
      <c r="P9" s="111" t="s">
        <v>99</v>
      </c>
      <c r="Q9" s="111"/>
      <c r="R9" s="111"/>
      <c r="S9" s="114"/>
      <c r="T9" s="104"/>
    </row>
    <row r="10" spans="1:20" s="105" customFormat="1" ht="20.25" customHeight="1">
      <c r="A10" s="104"/>
      <c r="B10" s="115" t="s">
        <v>101</v>
      </c>
      <c r="C10" s="281"/>
      <c r="D10" s="104" t="s">
        <v>102</v>
      </c>
      <c r="E10" s="281"/>
      <c r="F10" s="104" t="s">
        <v>103</v>
      </c>
      <c r="G10" s="116"/>
      <c r="H10" s="113" t="s">
        <v>104</v>
      </c>
      <c r="I10" s="111"/>
      <c r="J10" s="112"/>
      <c r="K10" s="111"/>
      <c r="L10" s="282"/>
      <c r="M10" s="112" t="s">
        <v>105</v>
      </c>
      <c r="N10" s="111" t="s">
        <v>106</v>
      </c>
      <c r="O10" s="112"/>
      <c r="P10" s="279"/>
      <c r="Q10" s="111" t="s">
        <v>107</v>
      </c>
      <c r="R10" s="111"/>
      <c r="S10" s="114"/>
      <c r="T10" s="104"/>
    </row>
    <row r="11" spans="1:20" s="105" customFormat="1" ht="20.25" customHeight="1">
      <c r="A11" s="104"/>
      <c r="B11" s="115"/>
      <c r="C11" s="104"/>
      <c r="D11" s="104"/>
      <c r="E11" s="104"/>
      <c r="F11" s="104"/>
      <c r="H11" s="117"/>
      <c r="I11" s="104"/>
      <c r="J11" s="118" t="s">
        <v>108</v>
      </c>
      <c r="K11" s="104"/>
      <c r="L11" s="104"/>
      <c r="N11" s="104"/>
      <c r="P11" s="104"/>
      <c r="Q11" s="104"/>
      <c r="R11" s="104"/>
      <c r="S11" s="119"/>
      <c r="T11" s="104"/>
    </row>
    <row r="12" spans="1:20" s="105" customFormat="1" ht="20.25" customHeight="1">
      <c r="A12" s="104"/>
      <c r="B12" s="108" t="s">
        <v>109</v>
      </c>
      <c r="C12" s="109"/>
      <c r="D12" s="109"/>
      <c r="E12" s="109"/>
      <c r="F12" s="109"/>
      <c r="G12" s="283"/>
      <c r="H12" s="120" t="s">
        <v>110</v>
      </c>
      <c r="I12" s="283"/>
      <c r="J12" s="120" t="s">
        <v>111</v>
      </c>
      <c r="K12" s="109"/>
      <c r="L12" s="109"/>
      <c r="M12" s="109"/>
      <c r="N12" s="109"/>
      <c r="O12" s="109"/>
      <c r="P12" s="109"/>
      <c r="Q12" s="109"/>
      <c r="R12" s="109"/>
      <c r="S12" s="121"/>
      <c r="T12" s="104"/>
    </row>
    <row r="13" spans="1:20" s="105" customFormat="1" ht="20.25" customHeight="1">
      <c r="A13" s="104"/>
      <c r="B13" s="115"/>
      <c r="C13" s="108" t="s">
        <v>112</v>
      </c>
      <c r="D13" s="109"/>
      <c r="E13" s="109"/>
      <c r="F13" s="109"/>
      <c r="G13" s="109"/>
      <c r="H13" s="109"/>
      <c r="I13" s="109"/>
      <c r="J13" s="109"/>
      <c r="K13" s="109"/>
      <c r="L13" s="109"/>
      <c r="M13" s="109"/>
      <c r="N13" s="109"/>
      <c r="O13" s="109"/>
      <c r="P13" s="109"/>
      <c r="Q13" s="109"/>
      <c r="R13" s="109"/>
      <c r="S13" s="121"/>
      <c r="T13" s="104"/>
    </row>
    <row r="14" spans="1:20" s="105" customFormat="1" ht="20.25" customHeight="1">
      <c r="A14" s="104"/>
      <c r="B14" s="115"/>
      <c r="C14" s="115"/>
      <c r="D14" s="203"/>
      <c r="E14" s="104" t="s">
        <v>113</v>
      </c>
      <c r="F14" s="104"/>
      <c r="G14" s="104"/>
      <c r="H14" s="104"/>
      <c r="I14" s="104"/>
      <c r="J14" s="104"/>
      <c r="K14" s="104"/>
      <c r="L14" s="104"/>
      <c r="M14" s="104"/>
      <c r="N14" s="104"/>
      <c r="O14" s="104"/>
      <c r="P14" s="104"/>
      <c r="Q14" s="104"/>
      <c r="R14" s="104"/>
      <c r="S14" s="119"/>
      <c r="T14" s="104"/>
    </row>
    <row r="15" spans="1:20" s="105" customFormat="1" ht="20.25" customHeight="1">
      <c r="A15" s="104"/>
      <c r="B15" s="115"/>
      <c r="C15" s="115"/>
      <c r="D15" s="203"/>
      <c r="E15" s="104" t="s">
        <v>114</v>
      </c>
      <c r="F15" s="104"/>
      <c r="G15" s="104"/>
      <c r="H15" s="104"/>
      <c r="I15" s="104"/>
      <c r="J15" s="104"/>
      <c r="K15" s="104"/>
      <c r="L15" s="104"/>
      <c r="M15" s="104"/>
      <c r="N15" s="104"/>
      <c r="O15" s="104"/>
      <c r="P15" s="104"/>
      <c r="Q15" s="104"/>
      <c r="R15" s="104"/>
      <c r="S15" s="119"/>
      <c r="T15" s="104"/>
    </row>
    <row r="16" spans="1:20" s="105" customFormat="1" ht="20.25" customHeight="1">
      <c r="A16" s="104"/>
      <c r="B16" s="115"/>
      <c r="C16" s="115"/>
      <c r="D16" s="203"/>
      <c r="E16" s="104" t="s">
        <v>115</v>
      </c>
      <c r="F16" s="104"/>
      <c r="G16" s="104"/>
      <c r="H16" s="104"/>
      <c r="I16" s="104"/>
      <c r="J16" s="104"/>
      <c r="K16" s="104"/>
      <c r="L16" s="104"/>
      <c r="M16" s="104"/>
      <c r="N16" s="104"/>
      <c r="O16" s="104"/>
      <c r="P16" s="104"/>
      <c r="Q16" s="104"/>
      <c r="R16" s="104"/>
      <c r="S16" s="119"/>
      <c r="T16" s="104"/>
    </row>
    <row r="17" spans="1:20" s="105" customFormat="1" ht="20.25" customHeight="1">
      <c r="A17" s="104"/>
      <c r="B17" s="115"/>
      <c r="C17" s="115"/>
      <c r="D17" s="203"/>
      <c r="E17" s="104" t="s">
        <v>116</v>
      </c>
      <c r="F17" s="104"/>
      <c r="G17" s="104"/>
      <c r="H17" s="104"/>
      <c r="I17" s="104"/>
      <c r="J17" s="104"/>
      <c r="K17" s="104"/>
      <c r="L17" s="104"/>
      <c r="M17" s="104"/>
      <c r="N17" s="104"/>
      <c r="O17" s="104"/>
      <c r="P17" s="104"/>
      <c r="Q17" s="104"/>
      <c r="R17" s="104"/>
      <c r="S17" s="119"/>
      <c r="T17" s="104"/>
    </row>
    <row r="18" spans="1:20" s="105" customFormat="1" ht="20.25" customHeight="1">
      <c r="A18" s="104"/>
      <c r="B18" s="115"/>
      <c r="C18" s="115"/>
      <c r="D18" s="203"/>
      <c r="E18" s="104" t="s">
        <v>117</v>
      </c>
      <c r="F18" s="104"/>
      <c r="G18" s="104"/>
      <c r="H18" s="104"/>
      <c r="I18" s="104"/>
      <c r="J18" s="450"/>
      <c r="K18" s="450"/>
      <c r="L18" s="450"/>
      <c r="M18" s="450"/>
      <c r="N18" s="450"/>
      <c r="O18" s="450"/>
      <c r="P18" s="450"/>
      <c r="Q18" s="450"/>
      <c r="R18" s="450"/>
      <c r="S18" s="451"/>
      <c r="T18" s="104"/>
    </row>
    <row r="19" spans="1:20" s="105" customFormat="1" ht="20.25" customHeight="1">
      <c r="A19" s="104"/>
      <c r="B19" s="115"/>
      <c r="C19" s="115"/>
      <c r="D19" s="104"/>
      <c r="E19" s="104" t="s">
        <v>118</v>
      </c>
      <c r="F19" s="104"/>
      <c r="G19" s="447"/>
      <c r="H19" s="447"/>
      <c r="I19" s="447"/>
      <c r="J19" s="447"/>
      <c r="K19" s="104" t="s">
        <v>119</v>
      </c>
      <c r="L19" s="104"/>
      <c r="M19" s="104"/>
      <c r="N19" s="104"/>
      <c r="O19" s="104"/>
      <c r="P19" s="104"/>
      <c r="Q19" s="104"/>
      <c r="R19" s="104"/>
      <c r="S19" s="119"/>
      <c r="T19" s="104"/>
    </row>
    <row r="20" spans="1:20" s="105" customFormat="1" ht="20.25" customHeight="1">
      <c r="A20" s="104"/>
      <c r="B20" s="115"/>
      <c r="C20" s="108" t="s">
        <v>120</v>
      </c>
      <c r="D20" s="109"/>
      <c r="E20" s="109"/>
      <c r="F20" s="109"/>
      <c r="G20" s="109"/>
      <c r="H20" s="109"/>
      <c r="I20" s="109"/>
      <c r="J20" s="109"/>
      <c r="K20" s="109"/>
      <c r="L20" s="109"/>
      <c r="M20" s="109"/>
      <c r="N20" s="109"/>
      <c r="O20" s="109"/>
      <c r="P20" s="109"/>
      <c r="Q20" s="109"/>
      <c r="R20" s="109"/>
      <c r="S20" s="121"/>
      <c r="T20" s="104"/>
    </row>
    <row r="21" spans="1:20" s="105" customFormat="1" ht="20.25" customHeight="1">
      <c r="A21" s="104"/>
      <c r="B21" s="115"/>
      <c r="C21" s="122"/>
      <c r="D21" s="203"/>
      <c r="E21" s="104" t="s">
        <v>121</v>
      </c>
      <c r="F21" s="104"/>
      <c r="G21" s="104"/>
      <c r="H21" s="104"/>
      <c r="I21" s="104"/>
      <c r="L21" s="104"/>
      <c r="M21" s="104"/>
      <c r="N21" s="104"/>
      <c r="O21" s="104"/>
      <c r="P21" s="104"/>
      <c r="Q21" s="104"/>
      <c r="R21" s="104"/>
      <c r="S21" s="119"/>
      <c r="T21" s="104"/>
    </row>
    <row r="22" spans="1:20" s="105" customFormat="1" ht="20.25" customHeight="1">
      <c r="A22" s="104"/>
      <c r="B22" s="115"/>
      <c r="C22" s="122"/>
      <c r="D22" s="203"/>
      <c r="E22" s="104" t="s">
        <v>122</v>
      </c>
      <c r="F22" s="104"/>
      <c r="G22" s="104"/>
      <c r="H22" s="104"/>
      <c r="I22" s="104"/>
      <c r="L22" s="104"/>
      <c r="M22" s="104"/>
      <c r="N22" s="104"/>
      <c r="O22" s="104"/>
      <c r="P22" s="104"/>
      <c r="Q22" s="104"/>
      <c r="R22" s="104"/>
      <c r="S22" s="119"/>
      <c r="T22" s="104"/>
    </row>
    <row r="23" spans="1:20" s="105" customFormat="1" ht="20.25" customHeight="1">
      <c r="A23" s="104"/>
      <c r="B23" s="115"/>
      <c r="C23" s="122"/>
      <c r="D23" s="203"/>
      <c r="E23" s="104" t="s">
        <v>123</v>
      </c>
      <c r="F23" s="104"/>
      <c r="G23" s="104"/>
      <c r="H23" s="104"/>
      <c r="I23" s="104"/>
      <c r="L23" s="104"/>
      <c r="M23" s="104"/>
      <c r="N23" s="104"/>
      <c r="O23" s="104"/>
      <c r="P23" s="104"/>
      <c r="Q23" s="104"/>
      <c r="R23" s="104"/>
      <c r="S23" s="119"/>
      <c r="T23" s="104"/>
    </row>
    <row r="24" spans="1:20" s="105" customFormat="1" ht="20.25" customHeight="1">
      <c r="A24" s="104"/>
      <c r="B24" s="115"/>
      <c r="C24" s="122"/>
      <c r="D24" s="203"/>
      <c r="E24" s="104" t="s">
        <v>117</v>
      </c>
      <c r="F24" s="104"/>
      <c r="G24" s="104"/>
      <c r="H24" s="104"/>
      <c r="I24" s="104"/>
      <c r="L24" s="104"/>
      <c r="M24" s="104"/>
      <c r="N24" s="104"/>
      <c r="O24" s="104"/>
      <c r="P24" s="104"/>
      <c r="Q24" s="104"/>
      <c r="R24" s="104"/>
      <c r="S24" s="119"/>
      <c r="T24" s="104"/>
    </row>
    <row r="25" spans="1:20" s="105" customFormat="1" ht="20.25" customHeight="1">
      <c r="A25" s="104"/>
      <c r="B25" s="115"/>
      <c r="C25" s="122"/>
      <c r="D25" s="104"/>
      <c r="E25" s="104" t="s">
        <v>124</v>
      </c>
      <c r="F25" s="104"/>
      <c r="G25" s="447"/>
      <c r="H25" s="447"/>
      <c r="I25" s="447"/>
      <c r="J25" s="447"/>
      <c r="K25" s="105" t="s">
        <v>119</v>
      </c>
      <c r="L25" s="104"/>
      <c r="M25" s="104"/>
      <c r="N25" s="104"/>
      <c r="O25" s="104"/>
      <c r="P25" s="104"/>
      <c r="Q25" s="104"/>
      <c r="R25" s="104"/>
      <c r="S25" s="119"/>
      <c r="T25" s="104"/>
    </row>
    <row r="26" spans="1:20" s="127" customFormat="1" ht="20.25" customHeight="1">
      <c r="A26" s="123"/>
      <c r="B26" s="124"/>
      <c r="C26" s="124"/>
      <c r="D26" s="123"/>
      <c r="E26" s="125" t="s">
        <v>125</v>
      </c>
      <c r="F26" s="123"/>
      <c r="G26" s="123"/>
      <c r="H26" s="123"/>
      <c r="I26" s="123"/>
      <c r="J26" s="104"/>
      <c r="K26" s="123"/>
      <c r="L26" s="123"/>
      <c r="M26" s="123"/>
      <c r="N26" s="123"/>
      <c r="O26" s="123"/>
      <c r="P26" s="123"/>
      <c r="Q26" s="123"/>
      <c r="R26" s="123"/>
      <c r="S26" s="126"/>
      <c r="T26" s="123"/>
    </row>
    <row r="27" spans="1:20" s="127" customFormat="1" ht="20.25" customHeight="1">
      <c r="A27" s="123"/>
      <c r="B27" s="124"/>
      <c r="C27" s="124"/>
      <c r="D27" s="123"/>
      <c r="E27" s="125" t="s">
        <v>126</v>
      </c>
      <c r="F27" s="123"/>
      <c r="G27" s="123"/>
      <c r="H27" s="123"/>
      <c r="I27" s="123"/>
      <c r="J27" s="104"/>
      <c r="K27" s="123"/>
      <c r="L27" s="123"/>
      <c r="M27" s="123"/>
      <c r="N27" s="123"/>
      <c r="O27" s="123"/>
      <c r="P27" s="123"/>
      <c r="Q27" s="123"/>
      <c r="R27" s="123"/>
      <c r="S27" s="126"/>
      <c r="T27" s="123"/>
    </row>
    <row r="28" spans="1:20" s="105" customFormat="1" ht="20.25" customHeight="1">
      <c r="A28" s="104"/>
      <c r="B28" s="115"/>
      <c r="C28" s="108" t="s">
        <v>127</v>
      </c>
      <c r="D28" s="109"/>
      <c r="E28" s="109"/>
      <c r="F28" s="109"/>
      <c r="G28" s="109"/>
      <c r="H28" s="109"/>
      <c r="I28" s="109"/>
      <c r="J28" s="109"/>
      <c r="K28" s="109"/>
      <c r="L28" s="109"/>
      <c r="M28" s="109"/>
      <c r="N28" s="109"/>
      <c r="O28" s="109"/>
      <c r="P28" s="109"/>
      <c r="Q28" s="109"/>
      <c r="R28" s="109"/>
      <c r="S28" s="121"/>
      <c r="T28" s="104"/>
    </row>
    <row r="29" spans="1:20" s="105" customFormat="1" ht="20.25" customHeight="1">
      <c r="A29" s="104"/>
      <c r="B29" s="115"/>
      <c r="C29" s="122"/>
      <c r="D29" s="104" t="s">
        <v>128</v>
      </c>
      <c r="E29" s="281"/>
      <c r="F29" s="104" t="s">
        <v>129</v>
      </c>
      <c r="G29" s="104"/>
      <c r="H29" s="104"/>
      <c r="I29" s="104"/>
      <c r="J29" s="104"/>
      <c r="K29" s="105" t="s">
        <v>130</v>
      </c>
      <c r="L29" s="128"/>
      <c r="M29" s="128"/>
      <c r="N29" s="128"/>
      <c r="O29" s="284"/>
      <c r="P29" s="104" t="s">
        <v>105</v>
      </c>
      <c r="Q29" s="128"/>
      <c r="R29" s="128"/>
      <c r="S29" s="129"/>
      <c r="T29" s="104"/>
    </row>
    <row r="30" spans="1:20" s="105" customFormat="1" ht="20.25" customHeight="1">
      <c r="A30" s="104"/>
      <c r="B30" s="115"/>
      <c r="C30" s="122"/>
      <c r="D30" s="104" t="s">
        <v>131</v>
      </c>
      <c r="E30" s="281"/>
      <c r="F30" s="104" t="s">
        <v>129</v>
      </c>
      <c r="G30" s="104"/>
      <c r="H30" s="104"/>
      <c r="I30" s="104"/>
      <c r="J30" s="104"/>
      <c r="K30" s="105" t="s">
        <v>132</v>
      </c>
      <c r="L30" s="128"/>
      <c r="M30" s="128"/>
      <c r="N30" s="128"/>
      <c r="O30" s="284"/>
      <c r="P30" s="104" t="s">
        <v>99</v>
      </c>
      <c r="Q30" s="128"/>
      <c r="R30" s="128"/>
      <c r="S30" s="129"/>
      <c r="T30" s="104"/>
    </row>
    <row r="31" spans="1:20" s="105" customFormat="1" ht="20.25" customHeight="1">
      <c r="A31" s="104"/>
      <c r="B31" s="115"/>
      <c r="C31" s="122"/>
      <c r="D31" s="104" t="s">
        <v>133</v>
      </c>
      <c r="E31" s="281"/>
      <c r="F31" s="104" t="s">
        <v>129</v>
      </c>
      <c r="G31" s="104"/>
      <c r="H31" s="104"/>
      <c r="I31" s="104"/>
      <c r="J31" s="104"/>
      <c r="L31" s="128"/>
      <c r="M31" s="128"/>
      <c r="N31" s="128"/>
      <c r="O31" s="128"/>
      <c r="P31" s="104"/>
      <c r="Q31" s="128"/>
      <c r="R31" s="128"/>
      <c r="S31" s="129"/>
      <c r="T31" s="104"/>
    </row>
    <row r="32" spans="1:20" s="105" customFormat="1" ht="20.25" customHeight="1">
      <c r="A32" s="104"/>
      <c r="B32" s="115"/>
      <c r="C32" s="115"/>
      <c r="D32" s="104"/>
      <c r="E32" s="125" t="s">
        <v>134</v>
      </c>
      <c r="F32" s="104"/>
      <c r="G32" s="104"/>
      <c r="H32" s="104"/>
      <c r="I32" s="104"/>
      <c r="J32" s="104"/>
      <c r="K32" s="104"/>
      <c r="L32" s="104"/>
      <c r="M32" s="104"/>
      <c r="N32" s="104"/>
      <c r="O32" s="104"/>
      <c r="P32" s="104"/>
      <c r="Q32" s="104"/>
      <c r="R32" s="104"/>
      <c r="S32" s="119"/>
      <c r="T32" s="104"/>
    </row>
    <row r="33" spans="1:20" s="105" customFormat="1" ht="20.25" customHeight="1">
      <c r="A33" s="104"/>
      <c r="B33" s="115"/>
      <c r="C33" s="122"/>
      <c r="D33" s="104"/>
      <c r="E33" s="125" t="s">
        <v>135</v>
      </c>
      <c r="F33" s="104"/>
      <c r="G33" s="104"/>
      <c r="I33" s="104"/>
      <c r="J33" s="104"/>
      <c r="K33" s="104"/>
      <c r="L33" s="104"/>
      <c r="N33" s="104"/>
      <c r="O33" s="104"/>
      <c r="P33" s="104"/>
      <c r="Q33" s="104"/>
      <c r="R33" s="104"/>
      <c r="S33" s="119"/>
      <c r="T33" s="104"/>
    </row>
    <row r="34" spans="1:20" s="105" customFormat="1" ht="20.25" customHeight="1">
      <c r="A34" s="104"/>
      <c r="B34" s="115"/>
      <c r="C34" s="122"/>
      <c r="E34" s="125" t="s">
        <v>136</v>
      </c>
      <c r="F34" s="104"/>
      <c r="G34" s="104"/>
      <c r="H34" s="104"/>
      <c r="I34" s="104"/>
      <c r="J34" s="104"/>
      <c r="K34" s="104"/>
      <c r="L34" s="104"/>
      <c r="M34" s="104"/>
      <c r="N34" s="104"/>
      <c r="O34" s="104"/>
      <c r="P34" s="104"/>
      <c r="Q34" s="104"/>
      <c r="R34" s="104"/>
      <c r="S34" s="119"/>
      <c r="T34" s="104"/>
    </row>
    <row r="35" spans="1:20" s="105" customFormat="1" ht="20.25" customHeight="1">
      <c r="A35" s="104"/>
      <c r="B35" s="115"/>
      <c r="C35" s="108" t="s">
        <v>137</v>
      </c>
      <c r="D35" s="109"/>
      <c r="E35" s="109"/>
      <c r="F35" s="109"/>
      <c r="G35" s="109"/>
      <c r="H35" s="109"/>
      <c r="I35" s="109"/>
      <c r="J35" s="109"/>
      <c r="K35" s="109"/>
      <c r="L35" s="109"/>
      <c r="M35" s="109"/>
      <c r="N35" s="109"/>
      <c r="O35" s="109"/>
      <c r="P35" s="109"/>
      <c r="Q35" s="109"/>
      <c r="R35" s="109"/>
      <c r="S35" s="121"/>
      <c r="T35" s="104"/>
    </row>
    <row r="36" spans="1:20" s="105" customFormat="1" ht="20.25" customHeight="1">
      <c r="A36" s="104"/>
      <c r="B36" s="115"/>
      <c r="C36" s="115"/>
      <c r="D36" s="104" t="s">
        <v>138</v>
      </c>
      <c r="E36" s="285"/>
      <c r="F36" s="104" t="s">
        <v>139</v>
      </c>
      <c r="G36" s="104"/>
      <c r="H36" s="104"/>
      <c r="I36" s="104"/>
      <c r="J36" s="104"/>
      <c r="K36" s="104"/>
      <c r="L36" s="104"/>
      <c r="M36" s="104"/>
      <c r="N36" s="104"/>
      <c r="O36" s="104"/>
      <c r="P36" s="104"/>
      <c r="Q36" s="104"/>
      <c r="R36" s="104"/>
      <c r="S36" s="119"/>
      <c r="T36" s="104"/>
    </row>
    <row r="37" spans="1:20" s="105" customFormat="1" ht="20.25" customHeight="1">
      <c r="A37" s="104"/>
      <c r="B37" s="115"/>
      <c r="C37" s="115"/>
      <c r="D37" s="104" t="s">
        <v>131</v>
      </c>
      <c r="E37" s="285"/>
      <c r="F37" s="104" t="s">
        <v>139</v>
      </c>
      <c r="G37" s="104"/>
      <c r="H37" s="104"/>
      <c r="I37" s="104"/>
      <c r="J37" s="104"/>
      <c r="K37" s="104"/>
      <c r="L37" s="104"/>
      <c r="M37" s="104"/>
      <c r="N37" s="104"/>
      <c r="O37" s="104"/>
      <c r="P37" s="104"/>
      <c r="Q37" s="104"/>
      <c r="R37" s="104"/>
      <c r="S37" s="119"/>
      <c r="T37" s="104"/>
    </row>
    <row r="38" spans="1:20" s="105" customFormat="1" ht="20.25" customHeight="1">
      <c r="A38" s="104"/>
      <c r="B38" s="115"/>
      <c r="C38" s="115"/>
      <c r="D38" s="104" t="s">
        <v>133</v>
      </c>
      <c r="E38" s="285"/>
      <c r="F38" s="104" t="s">
        <v>139</v>
      </c>
      <c r="G38" s="104"/>
      <c r="H38" s="104"/>
      <c r="I38" s="104"/>
      <c r="J38" s="104"/>
      <c r="K38" s="104"/>
      <c r="L38" s="104"/>
      <c r="M38" s="104"/>
      <c r="N38" s="104"/>
      <c r="O38" s="104"/>
      <c r="P38" s="104"/>
      <c r="Q38" s="104"/>
      <c r="R38" s="104"/>
      <c r="S38" s="119"/>
      <c r="T38" s="104"/>
    </row>
    <row r="39" spans="1:20" s="105" customFormat="1" ht="20.25" customHeight="1">
      <c r="A39" s="104"/>
      <c r="B39" s="115"/>
      <c r="C39" s="115"/>
      <c r="D39" s="104" t="s">
        <v>140</v>
      </c>
      <c r="E39" s="104"/>
      <c r="F39" s="104"/>
      <c r="G39" s="104"/>
      <c r="H39" s="104"/>
      <c r="J39" s="285"/>
      <c r="K39" s="105" t="s">
        <v>141</v>
      </c>
      <c r="L39" s="286"/>
      <c r="M39" s="104" t="s">
        <v>142</v>
      </c>
      <c r="N39" s="104"/>
      <c r="O39" s="104"/>
      <c r="P39" s="104"/>
      <c r="Q39" s="104"/>
      <c r="R39" s="104"/>
      <c r="S39" s="119"/>
      <c r="T39" s="104"/>
    </row>
    <row r="40" spans="1:20" s="105" customFormat="1" ht="20.25" customHeight="1">
      <c r="A40" s="104"/>
      <c r="B40" s="115"/>
      <c r="C40" s="115"/>
      <c r="D40" s="104"/>
      <c r="E40" s="104"/>
      <c r="F40" s="104"/>
      <c r="G40" s="104"/>
      <c r="H40" s="104"/>
      <c r="I40" s="104"/>
      <c r="K40" s="104"/>
      <c r="L40" s="104"/>
      <c r="M40" s="104"/>
      <c r="N40" s="104"/>
      <c r="O40" s="104"/>
      <c r="P40" s="104"/>
      <c r="Q40" s="104"/>
      <c r="R40" s="104"/>
      <c r="S40" s="119"/>
      <c r="T40" s="104"/>
    </row>
    <row r="41" spans="1:20" s="105" customFormat="1" ht="20.25" customHeight="1">
      <c r="A41" s="104"/>
      <c r="B41" s="115"/>
      <c r="C41" s="108" t="s">
        <v>143</v>
      </c>
      <c r="D41" s="109"/>
      <c r="E41" s="109"/>
      <c r="F41" s="109"/>
      <c r="G41" s="109"/>
      <c r="H41" s="109"/>
      <c r="I41" s="109"/>
      <c r="J41" s="109"/>
      <c r="K41" s="109"/>
      <c r="L41" s="109"/>
      <c r="M41" s="109"/>
      <c r="N41" s="109"/>
      <c r="O41" s="109"/>
      <c r="P41" s="109"/>
      <c r="Q41" s="109"/>
      <c r="R41" s="109"/>
      <c r="S41" s="121"/>
      <c r="T41" s="104"/>
    </row>
    <row r="42" spans="1:20" s="105" customFormat="1" ht="20.25" customHeight="1">
      <c r="A42" s="104"/>
      <c r="B42" s="115"/>
      <c r="C42" s="130"/>
      <c r="D42" s="452"/>
      <c r="E42" s="452"/>
      <c r="F42" s="452"/>
      <c r="G42" s="452"/>
      <c r="H42" s="452"/>
      <c r="I42" s="452"/>
      <c r="J42" s="452"/>
      <c r="K42" s="452"/>
      <c r="L42" s="452"/>
      <c r="M42" s="452"/>
      <c r="N42" s="452"/>
      <c r="O42" s="452"/>
      <c r="P42" s="452"/>
      <c r="Q42" s="452"/>
      <c r="R42" s="104"/>
      <c r="S42" s="119"/>
      <c r="T42" s="104"/>
    </row>
    <row r="43" spans="1:20" s="105" customFormat="1" ht="20.25" customHeight="1">
      <c r="A43" s="104"/>
      <c r="B43" s="131"/>
      <c r="C43" s="132"/>
      <c r="D43" s="133"/>
      <c r="E43" s="133"/>
      <c r="F43" s="133"/>
      <c r="G43" s="133"/>
      <c r="H43" s="133"/>
      <c r="I43" s="133"/>
      <c r="J43" s="134"/>
      <c r="K43" s="134"/>
      <c r="L43" s="133"/>
      <c r="M43" s="133"/>
      <c r="N43" s="133"/>
      <c r="O43" s="133"/>
      <c r="P43" s="133"/>
      <c r="Q43" s="133"/>
      <c r="R43" s="133"/>
      <c r="S43" s="135"/>
      <c r="T43" s="104"/>
    </row>
    <row r="44" spans="1:20" s="105" customFormat="1" ht="6.75" customHeight="1">
      <c r="A44" s="104"/>
      <c r="B44" s="104"/>
      <c r="C44" s="104"/>
      <c r="D44" s="104"/>
      <c r="E44" s="104"/>
      <c r="F44" s="104"/>
      <c r="G44" s="104"/>
      <c r="H44" s="104"/>
      <c r="I44" s="104"/>
      <c r="J44" s="104"/>
      <c r="K44" s="104"/>
      <c r="L44" s="104"/>
      <c r="M44" s="104"/>
      <c r="N44" s="104"/>
      <c r="O44" s="104"/>
      <c r="P44" s="104"/>
      <c r="Q44" s="104"/>
      <c r="R44" s="104"/>
      <c r="S44" s="104"/>
      <c r="T44" s="104"/>
    </row>
    <row r="45" spans="1:20" s="105" customFormat="1" ht="20.25" customHeight="1">
      <c r="A45" s="104" t="s">
        <v>144</v>
      </c>
      <c r="B45" s="104"/>
      <c r="C45" s="104"/>
      <c r="D45" s="104"/>
      <c r="E45" s="104"/>
      <c r="F45" s="104"/>
      <c r="G45" s="104"/>
      <c r="H45" s="104"/>
      <c r="I45" s="136"/>
      <c r="J45" s="104"/>
      <c r="K45" s="104"/>
      <c r="L45" s="104"/>
      <c r="M45" s="104"/>
      <c r="N45" s="104"/>
      <c r="O45" s="104"/>
      <c r="P45" s="104"/>
      <c r="Q45" s="104"/>
      <c r="R45" s="104"/>
      <c r="S45" s="104"/>
      <c r="T45" s="104"/>
    </row>
    <row r="46" spans="1:20" s="105" customFormat="1" ht="20.25" customHeight="1">
      <c r="A46" s="104"/>
      <c r="B46" s="108" t="s">
        <v>145</v>
      </c>
      <c r="C46" s="109"/>
      <c r="D46" s="109"/>
      <c r="E46" s="109"/>
      <c r="F46" s="137"/>
      <c r="G46" s="137"/>
      <c r="H46" s="109"/>
      <c r="I46" s="120"/>
      <c r="J46" s="109"/>
      <c r="K46" s="109"/>
      <c r="L46" s="109"/>
      <c r="M46" s="109"/>
      <c r="N46" s="109"/>
      <c r="O46" s="109"/>
      <c r="P46" s="109"/>
      <c r="Q46" s="109"/>
      <c r="R46" s="109"/>
      <c r="S46" s="121"/>
      <c r="T46" s="104"/>
    </row>
    <row r="47" spans="1:20" s="105" customFormat="1" ht="20.25" customHeight="1">
      <c r="A47" s="104"/>
      <c r="B47" s="115"/>
      <c r="C47" s="203"/>
      <c r="D47" s="104" t="s">
        <v>146</v>
      </c>
      <c r="E47" s="104"/>
      <c r="F47" s="138"/>
      <c r="G47" s="138"/>
      <c r="H47" s="104"/>
      <c r="J47" s="104"/>
      <c r="K47" s="104"/>
      <c r="L47" s="104"/>
      <c r="M47" s="104"/>
      <c r="N47" s="104"/>
      <c r="O47" s="104"/>
      <c r="P47" s="104"/>
      <c r="Q47" s="104"/>
      <c r="R47" s="104"/>
      <c r="S47" s="119"/>
      <c r="T47" s="104"/>
    </row>
    <row r="48" spans="1:20" s="105" customFormat="1" ht="20.25" customHeight="1">
      <c r="A48" s="104"/>
      <c r="B48" s="115"/>
      <c r="C48" s="203"/>
      <c r="D48" s="104" t="s">
        <v>147</v>
      </c>
      <c r="E48" s="104"/>
      <c r="F48" s="138"/>
      <c r="G48" s="138"/>
      <c r="H48" s="104"/>
      <c r="J48" s="104"/>
      <c r="K48" s="104"/>
      <c r="L48" s="104"/>
      <c r="M48" s="104"/>
      <c r="N48" s="104"/>
      <c r="O48" s="104"/>
      <c r="P48" s="104"/>
      <c r="Q48" s="104"/>
      <c r="R48" s="104"/>
      <c r="S48" s="119"/>
      <c r="T48" s="104"/>
    </row>
    <row r="49" spans="1:20" s="105" customFormat="1" ht="20.25" customHeight="1">
      <c r="A49" s="104"/>
      <c r="B49" s="115"/>
      <c r="C49" s="203"/>
      <c r="D49" s="104" t="s">
        <v>148</v>
      </c>
      <c r="E49" s="104"/>
      <c r="F49" s="138"/>
      <c r="G49" s="138"/>
      <c r="H49" s="104"/>
      <c r="J49" s="104"/>
      <c r="K49" s="104"/>
      <c r="L49" s="104"/>
      <c r="M49" s="104"/>
      <c r="N49" s="104"/>
      <c r="O49" s="104"/>
      <c r="P49" s="104"/>
      <c r="Q49" s="104"/>
      <c r="R49" s="104"/>
      <c r="S49" s="119"/>
      <c r="T49" s="104"/>
    </row>
    <row r="50" spans="1:20" s="105" customFormat="1" ht="20.25" customHeight="1">
      <c r="A50" s="104"/>
      <c r="B50" s="115"/>
      <c r="C50" s="203"/>
      <c r="D50" s="104" t="s">
        <v>149</v>
      </c>
      <c r="E50" s="104"/>
      <c r="F50" s="138"/>
      <c r="G50" s="138"/>
      <c r="H50" s="104"/>
      <c r="J50" s="104"/>
      <c r="K50" s="104"/>
      <c r="L50" s="104"/>
      <c r="M50" s="104"/>
      <c r="N50" s="104"/>
      <c r="O50" s="104"/>
      <c r="P50" s="104"/>
      <c r="Q50" s="104"/>
      <c r="R50" s="104"/>
      <c r="S50" s="119"/>
      <c r="T50" s="104"/>
    </row>
    <row r="51" spans="1:20" s="105" customFormat="1" ht="20.25" customHeight="1">
      <c r="A51" s="104"/>
      <c r="B51" s="115"/>
      <c r="C51" s="203"/>
      <c r="D51" s="104" t="s">
        <v>150</v>
      </c>
      <c r="E51" s="104"/>
      <c r="F51" s="138"/>
      <c r="G51" s="138"/>
      <c r="H51" s="104"/>
      <c r="J51" s="104"/>
      <c r="K51" s="104"/>
      <c r="L51" s="104"/>
      <c r="M51" s="104"/>
      <c r="N51" s="104"/>
      <c r="O51" s="104"/>
      <c r="P51" s="104"/>
      <c r="Q51" s="104"/>
      <c r="R51" s="104"/>
      <c r="S51" s="119"/>
      <c r="T51" s="104"/>
    </row>
    <row r="52" spans="1:20" s="105" customFormat="1" ht="20.25" customHeight="1">
      <c r="A52" s="104"/>
      <c r="B52" s="132"/>
      <c r="C52" s="133"/>
      <c r="D52" s="133"/>
      <c r="E52" s="133"/>
      <c r="F52" s="133"/>
      <c r="G52" s="133"/>
      <c r="H52" s="133"/>
      <c r="I52" s="134"/>
      <c r="J52" s="133"/>
      <c r="K52" s="133"/>
      <c r="L52" s="133"/>
      <c r="M52" s="133"/>
      <c r="N52" s="133"/>
      <c r="O52" s="133"/>
      <c r="P52" s="133"/>
      <c r="Q52" s="133"/>
      <c r="R52" s="133"/>
      <c r="S52" s="135"/>
      <c r="T52" s="104"/>
    </row>
    <row r="53" spans="1:20" s="105" customFormat="1" ht="20.25" customHeight="1">
      <c r="A53" s="104"/>
      <c r="B53" s="108" t="s">
        <v>151</v>
      </c>
      <c r="C53" s="109"/>
      <c r="D53" s="109"/>
      <c r="E53" s="109"/>
      <c r="F53" s="109"/>
      <c r="G53" s="109"/>
      <c r="H53" s="109"/>
      <c r="I53" s="109"/>
      <c r="J53" s="120"/>
      <c r="K53" s="109" t="s">
        <v>152</v>
      </c>
      <c r="L53" s="109"/>
      <c r="M53" s="109"/>
      <c r="N53" s="109"/>
      <c r="O53" s="120"/>
      <c r="P53" s="109"/>
      <c r="Q53" s="109"/>
      <c r="R53" s="109"/>
      <c r="S53" s="121"/>
      <c r="T53" s="104"/>
    </row>
    <row r="54" spans="1:20" s="105" customFormat="1" ht="20.25" customHeight="1">
      <c r="A54" s="104"/>
      <c r="B54" s="115"/>
      <c r="C54" s="104" t="s">
        <v>153</v>
      </c>
      <c r="D54" s="447"/>
      <c r="E54" s="447"/>
      <c r="F54" s="447"/>
      <c r="G54" s="447"/>
      <c r="H54" s="104"/>
      <c r="I54" s="104"/>
      <c r="K54" s="104"/>
      <c r="L54" s="104"/>
      <c r="M54" s="104"/>
      <c r="N54" s="104"/>
      <c r="P54" s="104"/>
      <c r="Q54" s="104"/>
      <c r="R54" s="104"/>
      <c r="S54" s="119"/>
      <c r="T54" s="104"/>
    </row>
    <row r="55" spans="1:20" s="105" customFormat="1" ht="20.25" customHeight="1">
      <c r="A55" s="104"/>
      <c r="B55" s="115"/>
      <c r="C55" s="104" t="s">
        <v>154</v>
      </c>
      <c r="D55" s="448"/>
      <c r="E55" s="448"/>
      <c r="F55" s="448"/>
      <c r="G55" s="448"/>
      <c r="H55" s="104"/>
      <c r="I55" s="104"/>
      <c r="K55" s="104"/>
      <c r="L55" s="104"/>
      <c r="M55" s="104"/>
      <c r="N55" s="104"/>
      <c r="P55" s="104"/>
      <c r="Q55" s="104"/>
      <c r="R55" s="104"/>
      <c r="S55" s="119"/>
      <c r="T55" s="104"/>
    </row>
    <row r="56" spans="1:20" s="105" customFormat="1" ht="20.25" customHeight="1">
      <c r="A56" s="104"/>
      <c r="B56" s="132"/>
      <c r="C56" s="133"/>
      <c r="D56" s="133"/>
      <c r="E56" s="133"/>
      <c r="F56" s="133"/>
      <c r="G56" s="133"/>
      <c r="H56" s="133"/>
      <c r="I56" s="133"/>
      <c r="J56" s="134"/>
      <c r="K56" s="133"/>
      <c r="L56" s="133"/>
      <c r="M56" s="133"/>
      <c r="N56" s="133"/>
      <c r="O56" s="134"/>
      <c r="P56" s="133"/>
      <c r="Q56" s="133"/>
      <c r="R56" s="133"/>
      <c r="S56" s="135"/>
      <c r="T56" s="104"/>
    </row>
    <row r="57" spans="1:20" s="105" customFormat="1" ht="20.25" customHeight="1">
      <c r="A57" s="104"/>
      <c r="B57" s="108" t="s">
        <v>155</v>
      </c>
      <c r="C57" s="109"/>
      <c r="D57" s="109"/>
      <c r="E57" s="109"/>
      <c r="F57" s="109"/>
      <c r="G57" s="109"/>
      <c r="H57" s="109"/>
      <c r="I57" s="109"/>
      <c r="J57" s="120"/>
      <c r="K57" s="109"/>
      <c r="L57" s="109"/>
      <c r="M57" s="109"/>
      <c r="N57" s="109"/>
      <c r="O57" s="109"/>
      <c r="P57" s="109"/>
      <c r="Q57" s="109"/>
      <c r="R57" s="109"/>
      <c r="S57" s="121"/>
      <c r="T57" s="104"/>
    </row>
    <row r="58" spans="1:20" s="105" customFormat="1" ht="20.25" customHeight="1">
      <c r="A58" s="104"/>
      <c r="B58" s="115"/>
      <c r="C58" s="104" t="s">
        <v>156</v>
      </c>
      <c r="D58" s="104"/>
      <c r="E58" s="104"/>
      <c r="F58" s="285"/>
      <c r="G58" s="104" t="s">
        <v>157</v>
      </c>
      <c r="H58" s="104"/>
      <c r="I58" s="104"/>
      <c r="K58" s="104"/>
      <c r="L58" s="104"/>
      <c r="M58" s="104"/>
      <c r="N58" s="104"/>
      <c r="O58" s="104"/>
      <c r="P58" s="104"/>
      <c r="Q58" s="104"/>
      <c r="R58" s="104"/>
      <c r="S58" s="119"/>
      <c r="T58" s="104"/>
    </row>
    <row r="59" spans="1:20" s="105" customFormat="1" ht="20.25" customHeight="1">
      <c r="A59" s="104"/>
      <c r="B59" s="115"/>
      <c r="C59" s="104" t="s">
        <v>158</v>
      </c>
      <c r="D59" s="104"/>
      <c r="E59" s="104"/>
      <c r="F59" s="285"/>
      <c r="G59" s="104" t="s">
        <v>159</v>
      </c>
      <c r="H59" s="104"/>
      <c r="I59" s="104"/>
      <c r="K59" s="104"/>
      <c r="L59" s="104"/>
      <c r="M59" s="104"/>
      <c r="N59" s="104"/>
      <c r="O59" s="104"/>
      <c r="P59" s="104"/>
      <c r="Q59" s="104"/>
      <c r="R59" s="104"/>
      <c r="S59" s="119"/>
      <c r="T59" s="104"/>
    </row>
    <row r="60" spans="1:20" s="105" customFormat="1" ht="20.25" customHeight="1">
      <c r="A60" s="104"/>
      <c r="B60" s="115"/>
      <c r="C60" s="104" t="s">
        <v>160</v>
      </c>
      <c r="D60" s="104"/>
      <c r="E60" s="447"/>
      <c r="F60" s="447"/>
      <c r="G60" s="447"/>
      <c r="H60" s="447"/>
      <c r="I60" s="447"/>
      <c r="J60" s="447"/>
      <c r="K60" s="447"/>
      <c r="L60" s="447"/>
      <c r="M60" s="447"/>
      <c r="N60" s="447"/>
      <c r="O60" s="447"/>
      <c r="P60" s="447"/>
      <c r="Q60" s="447"/>
      <c r="R60" s="104"/>
      <c r="S60" s="119"/>
      <c r="T60" s="104"/>
    </row>
    <row r="61" spans="1:20" s="105" customFormat="1" ht="20.25" customHeight="1">
      <c r="A61" s="104"/>
      <c r="B61" s="115"/>
      <c r="C61" s="104"/>
      <c r="D61" s="104"/>
      <c r="E61" s="204"/>
      <c r="F61" s="204"/>
      <c r="G61" s="204"/>
      <c r="H61" s="204"/>
      <c r="I61" s="204"/>
      <c r="J61" s="204"/>
      <c r="K61" s="204"/>
      <c r="L61" s="204"/>
      <c r="M61" s="204"/>
      <c r="N61" s="204"/>
      <c r="O61" s="204"/>
      <c r="P61" s="204"/>
      <c r="Q61" s="204"/>
      <c r="R61" s="104"/>
      <c r="S61" s="119"/>
      <c r="T61" s="104"/>
    </row>
    <row r="62" spans="1:20" s="105" customFormat="1" ht="20.25" customHeight="1">
      <c r="A62" s="104"/>
      <c r="B62" s="115"/>
      <c r="C62" s="104"/>
      <c r="D62" s="104"/>
      <c r="E62" s="204"/>
      <c r="F62" s="204"/>
      <c r="G62" s="204"/>
      <c r="H62" s="204"/>
      <c r="I62" s="204"/>
      <c r="J62" s="204"/>
      <c r="K62" s="204"/>
      <c r="L62" s="204"/>
      <c r="M62" s="204"/>
      <c r="N62" s="204"/>
      <c r="O62" s="204"/>
      <c r="P62" s="204"/>
      <c r="Q62" s="204"/>
      <c r="R62" s="104" t="s">
        <v>119</v>
      </c>
      <c r="S62" s="119"/>
      <c r="T62" s="104"/>
    </row>
    <row r="63" spans="1:20" s="105" customFormat="1" ht="20.25" customHeight="1">
      <c r="A63" s="104"/>
      <c r="B63" s="132"/>
      <c r="C63" s="133"/>
      <c r="D63" s="133"/>
      <c r="E63" s="133"/>
      <c r="F63" s="133"/>
      <c r="G63" s="133"/>
      <c r="H63" s="133"/>
      <c r="I63" s="133"/>
      <c r="J63" s="134"/>
      <c r="K63" s="133"/>
      <c r="L63" s="133"/>
      <c r="M63" s="133"/>
      <c r="N63" s="133"/>
      <c r="O63" s="133"/>
      <c r="P63" s="133"/>
      <c r="Q63" s="133"/>
      <c r="R63" s="133"/>
      <c r="S63" s="135"/>
      <c r="T63" s="104"/>
    </row>
    <row r="64" spans="1:20" s="105" customFormat="1" ht="20.25" customHeight="1">
      <c r="A64" s="104"/>
      <c r="B64" s="108" t="s">
        <v>161</v>
      </c>
      <c r="C64" s="109"/>
      <c r="D64" s="109"/>
      <c r="E64" s="109"/>
      <c r="F64" s="109"/>
      <c r="G64" s="109"/>
      <c r="H64" s="109"/>
      <c r="I64" s="109"/>
      <c r="J64" s="109"/>
      <c r="K64" s="109"/>
      <c r="L64" s="109"/>
      <c r="M64" s="120"/>
      <c r="N64" s="109"/>
      <c r="O64" s="109"/>
      <c r="P64" s="109"/>
      <c r="Q64" s="109"/>
      <c r="R64" s="109"/>
      <c r="S64" s="121"/>
      <c r="T64" s="104"/>
    </row>
    <row r="65" spans="1:20" s="105" customFormat="1" ht="20.25" customHeight="1">
      <c r="A65" s="104"/>
      <c r="B65" s="115"/>
      <c r="C65" s="104" t="s">
        <v>162</v>
      </c>
      <c r="D65" s="104"/>
      <c r="E65" s="104"/>
      <c r="F65" s="104"/>
      <c r="G65" s="104"/>
      <c r="H65" s="104"/>
      <c r="I65" s="104"/>
      <c r="J65" s="104"/>
      <c r="K65" s="104"/>
      <c r="L65" s="104"/>
      <c r="N65" s="104"/>
      <c r="O65" s="104"/>
      <c r="P65" s="104"/>
      <c r="Q65" s="104"/>
      <c r="R65" s="104"/>
      <c r="S65" s="119"/>
      <c r="T65" s="104"/>
    </row>
    <row r="66" spans="1:20" s="105" customFormat="1" ht="20.25" customHeight="1">
      <c r="A66" s="104"/>
      <c r="B66" s="115"/>
      <c r="C66" s="104" t="s">
        <v>163</v>
      </c>
      <c r="D66" s="104"/>
      <c r="E66" s="104"/>
      <c r="F66" s="285"/>
      <c r="G66" s="104" t="s">
        <v>164</v>
      </c>
      <c r="H66" s="285"/>
      <c r="I66" s="104" t="s">
        <v>165</v>
      </c>
      <c r="J66" s="285"/>
      <c r="K66" s="104" t="s">
        <v>166</v>
      </c>
      <c r="L66" s="104"/>
      <c r="N66" s="104"/>
      <c r="O66" s="104"/>
      <c r="P66" s="104"/>
      <c r="Q66" s="104"/>
      <c r="R66" s="104"/>
      <c r="S66" s="119"/>
      <c r="T66" s="104"/>
    </row>
    <row r="67" spans="1:20" s="105" customFormat="1" ht="20.25" customHeight="1">
      <c r="A67" s="104"/>
      <c r="B67" s="115"/>
      <c r="C67" s="104" t="s">
        <v>167</v>
      </c>
      <c r="D67" s="104"/>
      <c r="E67" s="104"/>
      <c r="F67" s="285"/>
      <c r="G67" s="104" t="s">
        <v>164</v>
      </c>
      <c r="H67" s="285"/>
      <c r="I67" s="104" t="s">
        <v>165</v>
      </c>
      <c r="J67" s="285"/>
      <c r="K67" s="104" t="s">
        <v>166</v>
      </c>
      <c r="L67" s="104"/>
      <c r="N67" s="104"/>
      <c r="O67" s="104"/>
      <c r="P67" s="104"/>
      <c r="Q67" s="104"/>
      <c r="R67" s="104"/>
      <c r="S67" s="119"/>
      <c r="T67" s="104"/>
    </row>
    <row r="68" spans="1:20" s="105" customFormat="1" ht="20.25" customHeight="1">
      <c r="A68" s="104"/>
      <c r="B68" s="115"/>
      <c r="C68" s="104" t="s">
        <v>168</v>
      </c>
      <c r="D68" s="104"/>
      <c r="E68" s="104"/>
      <c r="F68" s="203"/>
      <c r="G68" s="104"/>
      <c r="H68" s="104" t="s">
        <v>169</v>
      </c>
      <c r="I68" s="104"/>
      <c r="J68" s="104"/>
      <c r="K68" s="104"/>
      <c r="L68" s="104"/>
      <c r="N68" s="104"/>
      <c r="O68" s="104"/>
      <c r="P68" s="104"/>
      <c r="Q68" s="104"/>
      <c r="R68" s="104"/>
      <c r="S68" s="119"/>
      <c r="T68" s="104"/>
    </row>
    <row r="69" spans="1:20" s="105" customFormat="1" ht="20.25" customHeight="1">
      <c r="A69" s="104"/>
      <c r="B69" s="115"/>
      <c r="C69" s="104" t="s">
        <v>170</v>
      </c>
      <c r="D69" s="104"/>
      <c r="E69" s="104"/>
      <c r="F69" s="104"/>
      <c r="G69" s="447"/>
      <c r="H69" s="447"/>
      <c r="I69" s="447"/>
      <c r="J69" s="447"/>
      <c r="K69" s="104" t="s">
        <v>119</v>
      </c>
      <c r="L69" s="104"/>
      <c r="N69" s="104"/>
      <c r="O69" s="104"/>
      <c r="P69" s="104"/>
      <c r="Q69" s="104"/>
      <c r="R69" s="104"/>
      <c r="S69" s="119"/>
      <c r="T69" s="104"/>
    </row>
    <row r="70" spans="1:20" s="105" customFormat="1" ht="20.25" customHeight="1">
      <c r="A70" s="104"/>
      <c r="B70" s="115"/>
      <c r="C70" s="104"/>
      <c r="D70" s="104"/>
      <c r="E70" s="104"/>
      <c r="F70" s="104"/>
      <c r="G70" s="104"/>
      <c r="H70" s="104"/>
      <c r="I70" s="104"/>
      <c r="J70" s="104"/>
      <c r="K70" s="104"/>
      <c r="L70" s="104"/>
      <c r="M70" s="104"/>
      <c r="N70" s="104"/>
      <c r="O70" s="104"/>
      <c r="P70" s="104"/>
      <c r="Q70" s="104"/>
      <c r="R70" s="104"/>
      <c r="S70" s="119"/>
      <c r="T70" s="104"/>
    </row>
    <row r="71" spans="1:20" s="105" customFormat="1" ht="20.25" customHeight="1">
      <c r="A71" s="104"/>
      <c r="B71" s="108" t="s">
        <v>171</v>
      </c>
      <c r="C71" s="109"/>
      <c r="D71" s="109"/>
      <c r="E71" s="109"/>
      <c r="F71" s="109"/>
      <c r="G71" s="109"/>
      <c r="H71" s="109"/>
      <c r="I71" s="109"/>
      <c r="J71" s="109"/>
      <c r="K71" s="109"/>
      <c r="L71" s="109"/>
      <c r="M71" s="109"/>
      <c r="N71" s="109"/>
      <c r="O71" s="109"/>
      <c r="P71" s="109"/>
      <c r="Q71" s="109"/>
      <c r="R71" s="109"/>
      <c r="S71" s="109"/>
      <c r="T71" s="115"/>
    </row>
    <row r="72" spans="1:20" s="105" customFormat="1" ht="20.25" customHeight="1">
      <c r="A72" s="104"/>
      <c r="B72" s="115"/>
      <c r="C72" s="104" t="s">
        <v>172</v>
      </c>
      <c r="D72" s="104"/>
      <c r="E72" s="104"/>
      <c r="F72" s="104"/>
      <c r="G72" s="104"/>
      <c r="H72" s="104"/>
      <c r="I72" s="104"/>
      <c r="J72" s="104"/>
      <c r="K72" s="104"/>
      <c r="L72" s="104"/>
      <c r="M72" s="104"/>
      <c r="N72" s="104"/>
      <c r="O72" s="104"/>
      <c r="P72" s="104"/>
      <c r="Q72" s="104"/>
      <c r="R72" s="104"/>
      <c r="S72" s="104"/>
      <c r="T72" s="115"/>
    </row>
    <row r="73" spans="1:20" s="105" customFormat="1" ht="20.25" customHeight="1">
      <c r="A73" s="104"/>
      <c r="B73" s="115"/>
      <c r="C73" s="104" t="s">
        <v>173</v>
      </c>
      <c r="D73" s="104"/>
      <c r="E73" s="104"/>
      <c r="F73" s="447"/>
      <c r="G73" s="447"/>
      <c r="H73" s="447"/>
      <c r="I73" s="447"/>
      <c r="J73" s="447"/>
      <c r="K73" s="104" t="s">
        <v>174</v>
      </c>
      <c r="L73" s="104"/>
      <c r="M73" s="104"/>
      <c r="N73" s="104"/>
      <c r="O73" s="104"/>
      <c r="P73" s="104"/>
      <c r="Q73" s="104"/>
      <c r="R73" s="104"/>
      <c r="S73" s="104"/>
      <c r="T73" s="115"/>
    </row>
    <row r="74" spans="1:20" s="105" customFormat="1" ht="23.25" customHeight="1">
      <c r="A74" s="104"/>
      <c r="B74" s="132"/>
      <c r="C74" s="133"/>
      <c r="D74" s="133"/>
      <c r="E74" s="133"/>
      <c r="F74" s="133"/>
      <c r="G74" s="133"/>
      <c r="H74" s="133"/>
      <c r="I74" s="133"/>
      <c r="J74" s="133"/>
      <c r="K74" s="133"/>
      <c r="L74" s="139" t="s">
        <v>175</v>
      </c>
      <c r="M74" s="139"/>
      <c r="N74" s="139"/>
      <c r="O74" s="139"/>
      <c r="P74" s="139"/>
      <c r="Q74" s="139"/>
      <c r="R74" s="139"/>
      <c r="S74" s="139"/>
      <c r="T74" s="115"/>
    </row>
    <row r="75" spans="1:20" s="105" customFormat="1" ht="6.75" customHeight="1">
      <c r="A75" s="104"/>
      <c r="B75" s="104"/>
      <c r="C75" s="104"/>
      <c r="D75" s="104"/>
      <c r="E75" s="104"/>
      <c r="F75" s="104"/>
      <c r="G75" s="104"/>
      <c r="H75" s="104"/>
      <c r="I75" s="104"/>
      <c r="J75" s="104"/>
      <c r="K75" s="104"/>
      <c r="L75" s="104"/>
      <c r="M75" s="104"/>
      <c r="N75" s="104"/>
      <c r="O75" s="104"/>
      <c r="P75" s="104"/>
      <c r="Q75" s="104"/>
      <c r="R75" s="104"/>
      <c r="S75" s="104"/>
      <c r="T75" s="104"/>
    </row>
    <row r="76" spans="1:20" s="105" customFormat="1" ht="12" customHeight="1">
      <c r="A76" s="104"/>
      <c r="B76" s="117"/>
      <c r="C76" s="104"/>
      <c r="D76" s="104"/>
      <c r="E76" s="104"/>
      <c r="F76" s="117"/>
      <c r="G76" s="117"/>
      <c r="H76" s="104"/>
      <c r="I76" s="104"/>
      <c r="J76" s="104"/>
      <c r="K76" s="104"/>
      <c r="L76" s="104"/>
      <c r="M76" s="104"/>
      <c r="N76" s="104"/>
      <c r="O76" s="104"/>
      <c r="P76" s="104"/>
      <c r="Q76" s="104"/>
      <c r="R76" s="104"/>
      <c r="S76" s="104"/>
    </row>
    <row r="77" spans="1:20" s="105" customFormat="1" ht="14.25"/>
    <row r="78" spans="1:20" ht="14.25">
      <c r="A78" s="105"/>
    </row>
  </sheetData>
  <sheetProtection algorithmName="SHA-512" hashValue="81V4LNR4r62IuTuLajMSjh0RUhxYgzfWu+qdN9RbBfoeoVWLJNMDHR5d6evRdYN1s5irdmhpHeND/K+Y5g6rBg==" saltValue="TjdwS7ETA7uhST5chw5w5g==" spinCount="100000" sheet="1" objects="1" scenarios="1"/>
  <mergeCells count="10">
    <mergeCell ref="F73:J73"/>
    <mergeCell ref="D54:G54"/>
    <mergeCell ref="D55:G55"/>
    <mergeCell ref="A3:T3"/>
    <mergeCell ref="J18:S18"/>
    <mergeCell ref="G19:J19"/>
    <mergeCell ref="G25:J25"/>
    <mergeCell ref="E60:Q60"/>
    <mergeCell ref="G69:J69"/>
    <mergeCell ref="D42:Q42"/>
  </mergeCells>
  <phoneticPr fontId="5"/>
  <dataValidations count="6">
    <dataValidation type="list" allowBlank="1" showInputMessage="1" showErrorMessage="1" sqref="D21:D24 C47:C51 D14:D18" xr:uid="{2DED6B3C-1241-4354-844E-2B5D791D971F}">
      <formula1>"〇"</formula1>
    </dataValidation>
    <dataValidation type="whole" allowBlank="1" showInputMessage="1" showErrorMessage="1" sqref="I9 E36:E38" xr:uid="{F009DA76-EEED-4662-87F2-53942C9FCE3E}">
      <formula1>0</formula1>
      <formula2>999999</formula2>
    </dataValidation>
    <dataValidation type="whole" allowBlank="1" showInputMessage="1" showErrorMessage="1" sqref="O9 P10 L10 I12 L39 J39 G12 F58:F59 C10 E10" xr:uid="{2E4FABA1-372B-4E5C-A74D-774EE71FD8A7}">
      <formula1>0</formula1>
      <formula2>99999</formula2>
    </dataValidation>
    <dataValidation type="decimal" allowBlank="1" showInputMessage="1" showErrorMessage="1" sqref="E29:E31 O29:O30" xr:uid="{E2FB33E7-B848-4CD1-853B-577FA3C2E076}">
      <formula1>0</formula1>
      <formula2>99999</formula2>
    </dataValidation>
    <dataValidation type="whole" allowBlank="1" showInputMessage="1" showErrorMessage="1" sqref="J66:J67 F66:F67 H66:H67" xr:uid="{38BA7747-4E72-43AC-88AE-504FC90A9D36}">
      <formula1>0</formula1>
      <formula2>99</formula2>
    </dataValidation>
    <dataValidation type="list" allowBlank="1" showInputMessage="1" showErrorMessage="1" sqref="F68" xr:uid="{46723A9E-3892-409B-B3AC-C908695BD7F5}">
      <formula1>"有,無"</formula1>
    </dataValidation>
  </dataValidations>
  <printOptions horizontalCentered="1"/>
  <pageMargins left="0.25" right="0.25" top="0.75" bottom="0.75" header="0.3" footer="0.3"/>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D0DFF-A396-4559-BFD1-0BEF239A88E4}">
  <sheetPr>
    <tabColor rgb="FFFFFF00"/>
    <pageSetUpPr fitToPage="1"/>
  </sheetPr>
  <dimension ref="A1:Q28"/>
  <sheetViews>
    <sheetView topLeftCell="D1" zoomScale="75" zoomScaleNormal="75" workbookViewId="0">
      <selection activeCell="L38" sqref="L38"/>
    </sheetView>
  </sheetViews>
  <sheetFormatPr defaultColWidth="9" defaultRowHeight="13.5"/>
  <cols>
    <col min="1" max="1" width="11.625" style="208" hidden="1" customWidth="1"/>
    <col min="2" max="2" width="18.375" style="208" hidden="1" customWidth="1"/>
    <col min="3" max="3" width="5.75" style="208" hidden="1" customWidth="1"/>
    <col min="4" max="4" width="4.125" style="208" bestFit="1" customWidth="1"/>
    <col min="5" max="5" width="18.375" style="208" customWidth="1"/>
    <col min="6" max="6" width="5.75" style="208" bestFit="1" customWidth="1"/>
    <col min="7" max="7" width="21.5" style="208" customWidth="1"/>
    <col min="8" max="8" width="5.75" style="208" bestFit="1" customWidth="1"/>
    <col min="9" max="9" width="12.375" style="208" customWidth="1"/>
    <col min="10" max="10" width="18.75" style="208" customWidth="1"/>
    <col min="11" max="11" width="34.375" style="208" customWidth="1"/>
    <col min="12" max="13" width="9" style="208"/>
    <col min="14" max="14" width="13" style="208" customWidth="1"/>
    <col min="15" max="15" width="59.875" style="208" customWidth="1"/>
    <col min="16" max="16" width="9" style="208"/>
    <col min="17" max="17" width="6.625" style="208" hidden="1" customWidth="1"/>
    <col min="18" max="16384" width="9" style="208"/>
  </cols>
  <sheetData>
    <row r="1" spans="1:17">
      <c r="A1" s="205"/>
      <c r="B1" s="205"/>
      <c r="C1" s="205"/>
      <c r="D1" s="206"/>
      <c r="E1" s="207"/>
      <c r="F1" s="207"/>
      <c r="G1" s="207"/>
      <c r="H1" s="207"/>
      <c r="I1" s="207"/>
      <c r="J1" s="207"/>
      <c r="K1" s="207"/>
      <c r="L1" s="206"/>
      <c r="M1" s="206"/>
      <c r="N1" s="206"/>
      <c r="O1" s="206"/>
      <c r="P1" s="206"/>
    </row>
    <row r="2" spans="1:17">
      <c r="A2" s="205"/>
      <c r="B2" s="205"/>
      <c r="C2" s="205"/>
      <c r="D2" s="206"/>
      <c r="E2" s="207"/>
      <c r="F2" s="207"/>
      <c r="G2" s="207"/>
      <c r="H2" s="207"/>
      <c r="I2" s="207"/>
      <c r="J2" s="207"/>
      <c r="K2" s="207"/>
      <c r="L2" s="206"/>
      <c r="M2" s="206"/>
      <c r="N2" s="206"/>
      <c r="O2" s="206"/>
      <c r="P2" s="206"/>
    </row>
    <row r="3" spans="1:17" ht="13.15" customHeight="1">
      <c r="A3" s="205"/>
      <c r="B3" s="205"/>
      <c r="C3" s="205"/>
      <c r="D3" s="206"/>
      <c r="E3" s="328" t="s">
        <v>176</v>
      </c>
      <c r="F3" s="328"/>
      <c r="G3" s="328"/>
      <c r="H3" s="328"/>
      <c r="I3" s="328"/>
      <c r="J3" s="328"/>
      <c r="K3" s="328"/>
      <c r="L3" s="206"/>
      <c r="M3" s="206"/>
      <c r="N3" s="206"/>
      <c r="O3" s="206"/>
      <c r="P3" s="206"/>
    </row>
    <row r="4" spans="1:17" ht="13.15" customHeight="1">
      <c r="A4" s="205"/>
      <c r="B4" s="205"/>
      <c r="C4" s="205"/>
      <c r="D4" s="206"/>
      <c r="E4" s="328"/>
      <c r="F4" s="328"/>
      <c r="G4" s="328"/>
      <c r="H4" s="328"/>
      <c r="I4" s="328"/>
      <c r="J4" s="328"/>
      <c r="K4" s="328"/>
      <c r="L4" s="206"/>
      <c r="M4" s="206"/>
      <c r="N4" s="206"/>
      <c r="O4" s="206"/>
      <c r="P4" s="206"/>
    </row>
    <row r="5" spans="1:17" ht="17.25">
      <c r="A5" s="205"/>
      <c r="B5" s="205"/>
      <c r="C5" s="205"/>
      <c r="D5" s="206"/>
      <c r="E5" s="209"/>
      <c r="F5" s="209"/>
      <c r="G5" s="209"/>
      <c r="H5" s="209"/>
      <c r="I5" s="209"/>
      <c r="J5" s="209"/>
      <c r="K5" s="209"/>
      <c r="L5" s="206"/>
      <c r="M5" s="206"/>
      <c r="N5" s="206"/>
      <c r="O5" s="206"/>
      <c r="P5" s="206"/>
    </row>
    <row r="6" spans="1:17">
      <c r="A6" s="205"/>
      <c r="B6" s="205"/>
      <c r="C6" s="205"/>
      <c r="D6" s="206"/>
      <c r="E6" s="207"/>
      <c r="F6" s="207"/>
      <c r="G6" s="207"/>
      <c r="H6" s="207"/>
      <c r="I6" s="207"/>
      <c r="J6" s="207"/>
      <c r="K6" s="210">
        <f>基本情報!$F$6</f>
        <v>0</v>
      </c>
      <c r="L6" s="206"/>
      <c r="M6" s="206"/>
      <c r="N6" s="206"/>
      <c r="O6" s="206"/>
      <c r="P6" s="206"/>
    </row>
    <row r="7" spans="1:17">
      <c r="A7" s="205"/>
      <c r="B7" s="205"/>
      <c r="C7" s="205"/>
      <c r="D7" s="206"/>
      <c r="E7" s="207"/>
      <c r="F7" s="207"/>
      <c r="G7" s="207"/>
      <c r="H7" s="207"/>
      <c r="I7" s="207"/>
      <c r="J7" s="211"/>
      <c r="K7" s="207"/>
      <c r="L7" s="206"/>
      <c r="M7" s="206"/>
      <c r="N7" s="206"/>
      <c r="O7" s="293" t="s">
        <v>292</v>
      </c>
      <c r="P7" s="206"/>
    </row>
    <row r="8" spans="1:17">
      <c r="A8" s="205" t="s">
        <v>177</v>
      </c>
      <c r="B8" s="205" t="s">
        <v>178</v>
      </c>
      <c r="C8" s="205" t="s">
        <v>179</v>
      </c>
      <c r="D8" s="226" t="s">
        <v>180</v>
      </c>
      <c r="E8" s="213"/>
      <c r="F8" s="214"/>
      <c r="G8" s="214"/>
      <c r="H8" s="214"/>
      <c r="I8" s="214"/>
      <c r="J8" s="214"/>
      <c r="K8" s="214"/>
      <c r="L8" s="214"/>
      <c r="M8" s="214"/>
      <c r="N8" s="214"/>
      <c r="O8" s="293"/>
      <c r="P8" s="214"/>
    </row>
    <row r="9" spans="1:17" ht="24" customHeight="1">
      <c r="A9" s="205">
        <f>基本情報!$I$6</f>
        <v>0</v>
      </c>
      <c r="B9" s="205">
        <f>基本情報!$F$6</f>
        <v>0</v>
      </c>
      <c r="C9" s="215" t="s">
        <v>181</v>
      </c>
      <c r="D9" s="216" t="s">
        <v>182</v>
      </c>
      <c r="E9" s="213" t="s">
        <v>183</v>
      </c>
      <c r="F9" s="214"/>
      <c r="G9" s="214"/>
      <c r="H9" s="214"/>
      <c r="I9" s="214"/>
      <c r="J9" s="214"/>
      <c r="K9" s="214"/>
      <c r="L9" s="214"/>
      <c r="M9" s="214"/>
      <c r="N9" s="214"/>
      <c r="O9" s="214"/>
      <c r="P9" s="32"/>
      <c r="Q9" s="208">
        <f>COUNTIF(P9:P11,"○")+COUNTIF(P18:P18,"○")</f>
        <v>0</v>
      </c>
    </row>
    <row r="10" spans="1:17" ht="24" customHeight="1">
      <c r="A10" s="205">
        <f>基本情報!$I$6</f>
        <v>0</v>
      </c>
      <c r="B10" s="205">
        <f>基本情報!$F$6</f>
        <v>0</v>
      </c>
      <c r="C10" s="215" t="s">
        <v>181</v>
      </c>
      <c r="D10" s="216" t="s">
        <v>184</v>
      </c>
      <c r="E10" s="213" t="s">
        <v>185</v>
      </c>
      <c r="F10" s="217"/>
      <c r="G10" s="217"/>
      <c r="H10" s="217"/>
      <c r="I10" s="217"/>
      <c r="J10" s="217"/>
      <c r="K10" s="217"/>
      <c r="L10" s="217"/>
      <c r="M10" s="217"/>
      <c r="N10" s="217"/>
      <c r="O10" s="217"/>
      <c r="P10" s="32"/>
      <c r="Q10" s="208">
        <f>COUNTIF(P9:P11,"○")</f>
        <v>0</v>
      </c>
    </row>
    <row r="11" spans="1:17" ht="24" customHeight="1">
      <c r="A11" s="205">
        <f>基本情報!$I$6</f>
        <v>0</v>
      </c>
      <c r="B11" s="205">
        <f>基本情報!$F$6</f>
        <v>0</v>
      </c>
      <c r="C11" s="215" t="s">
        <v>181</v>
      </c>
      <c r="D11" s="216" t="s">
        <v>186</v>
      </c>
      <c r="E11" s="213" t="s">
        <v>187</v>
      </c>
      <c r="F11" s="214"/>
      <c r="G11" s="214"/>
      <c r="H11" s="214"/>
      <c r="I11" s="214"/>
      <c r="J11" s="214"/>
      <c r="K11" s="214"/>
      <c r="L11" s="214"/>
      <c r="M11" s="214"/>
      <c r="N11" s="214"/>
      <c r="O11" s="214"/>
      <c r="P11" s="32"/>
    </row>
    <row r="12" spans="1:17" ht="24" hidden="1" customHeight="1">
      <c r="A12" s="205">
        <f>基本情報!$I$6</f>
        <v>0</v>
      </c>
      <c r="B12" s="205">
        <f>基本情報!$F$6</f>
        <v>0</v>
      </c>
      <c r="C12" s="215" t="s">
        <v>188</v>
      </c>
      <c r="D12" s="218" t="s">
        <v>189</v>
      </c>
      <c r="E12" s="213" t="s">
        <v>190</v>
      </c>
      <c r="F12" s="214"/>
      <c r="G12" s="214"/>
      <c r="H12" s="214"/>
      <c r="I12" s="214"/>
      <c r="J12" s="214"/>
      <c r="K12" s="214"/>
      <c r="L12" s="214"/>
      <c r="M12" s="214"/>
      <c r="N12" s="214"/>
      <c r="O12" s="214"/>
      <c r="P12" s="32"/>
      <c r="Q12" s="219">
        <f>COUNTIF(P12:P14,"○")</f>
        <v>0</v>
      </c>
    </row>
    <row r="13" spans="1:17" ht="24" hidden="1" customHeight="1">
      <c r="A13" s="205">
        <f>基本情報!$I$6</f>
        <v>0</v>
      </c>
      <c r="B13" s="205">
        <f>基本情報!$F$6</f>
        <v>0</v>
      </c>
      <c r="C13" s="215" t="s">
        <v>188</v>
      </c>
      <c r="D13" s="218" t="s">
        <v>191</v>
      </c>
      <c r="E13" s="213" t="s">
        <v>192</v>
      </c>
      <c r="F13" s="214"/>
      <c r="G13" s="214"/>
      <c r="H13" s="214"/>
      <c r="I13" s="214"/>
      <c r="J13" s="214"/>
      <c r="K13" s="214"/>
      <c r="L13" s="214"/>
      <c r="M13" s="214"/>
      <c r="N13" s="214"/>
      <c r="O13" s="214"/>
      <c r="P13" s="32"/>
      <c r="Q13" s="219"/>
    </row>
    <row r="14" spans="1:17" ht="24" hidden="1" customHeight="1">
      <c r="A14" s="205">
        <f>基本情報!$I$6</f>
        <v>0</v>
      </c>
      <c r="B14" s="205">
        <f>基本情報!$F$6</f>
        <v>0</v>
      </c>
      <c r="C14" s="215" t="s">
        <v>188</v>
      </c>
      <c r="D14" s="218" t="s">
        <v>193</v>
      </c>
      <c r="E14" s="213" t="s">
        <v>194</v>
      </c>
      <c r="F14" s="217"/>
      <c r="G14" s="217"/>
      <c r="H14" s="217"/>
      <c r="I14" s="217"/>
      <c r="J14" s="217"/>
      <c r="K14" s="217"/>
      <c r="L14" s="217"/>
      <c r="M14" s="217"/>
      <c r="N14" s="217"/>
      <c r="O14" s="217"/>
      <c r="P14" s="32"/>
    </row>
    <row r="15" spans="1:17" ht="24" hidden="1" customHeight="1">
      <c r="A15" s="205">
        <f>基本情報!$I$6</f>
        <v>0</v>
      </c>
      <c r="B15" s="205">
        <f>基本情報!$F$6</f>
        <v>0</v>
      </c>
      <c r="C15" s="215" t="s">
        <v>188</v>
      </c>
      <c r="D15" s="218" t="s">
        <v>195</v>
      </c>
      <c r="E15" s="213" t="s">
        <v>196</v>
      </c>
      <c r="F15" s="214"/>
      <c r="G15" s="214"/>
      <c r="H15" s="214"/>
      <c r="I15" s="214"/>
      <c r="J15" s="214"/>
      <c r="K15" s="214"/>
      <c r="L15" s="214"/>
      <c r="M15" s="214"/>
      <c r="N15" s="214"/>
      <c r="O15" s="214"/>
      <c r="P15" s="32"/>
      <c r="Q15" s="219">
        <f>COUNTIF(P15:P17,"○")</f>
        <v>0</v>
      </c>
    </row>
    <row r="16" spans="1:17" ht="24" hidden="1" customHeight="1">
      <c r="A16" s="205">
        <f>基本情報!$I$6</f>
        <v>0</v>
      </c>
      <c r="B16" s="205">
        <f>基本情報!$F$6</f>
        <v>0</v>
      </c>
      <c r="C16" s="215" t="s">
        <v>188</v>
      </c>
      <c r="D16" s="218" t="s">
        <v>197</v>
      </c>
      <c r="E16" s="213" t="s">
        <v>198</v>
      </c>
      <c r="F16" s="214"/>
      <c r="G16" s="214"/>
      <c r="H16" s="214"/>
      <c r="I16" s="214"/>
      <c r="J16" s="214"/>
      <c r="K16" s="214"/>
      <c r="L16" s="214"/>
      <c r="M16" s="214"/>
      <c r="N16" s="214"/>
      <c r="O16" s="214"/>
      <c r="P16" s="32"/>
    </row>
    <row r="17" spans="1:17" ht="24" hidden="1" customHeight="1">
      <c r="A17" s="205">
        <f>基本情報!$I$6</f>
        <v>0</v>
      </c>
      <c r="B17" s="205">
        <f>基本情報!$F$6</f>
        <v>0</v>
      </c>
      <c r="C17" s="215" t="s">
        <v>188</v>
      </c>
      <c r="D17" s="218" t="s">
        <v>199</v>
      </c>
      <c r="E17" s="213" t="s">
        <v>200</v>
      </c>
      <c r="F17" s="214"/>
      <c r="G17" s="214"/>
      <c r="H17" s="214"/>
      <c r="I17" s="214"/>
      <c r="J17" s="214"/>
      <c r="K17" s="214"/>
      <c r="L17" s="214"/>
      <c r="M17" s="214"/>
      <c r="N17" s="214"/>
      <c r="O17" s="214"/>
      <c r="P17" s="32"/>
    </row>
    <row r="18" spans="1:17" ht="24" hidden="1" customHeight="1">
      <c r="A18" s="205">
        <f>基本情報!$I$6</f>
        <v>0</v>
      </c>
      <c r="B18" s="205">
        <f>基本情報!$F$6</f>
        <v>0</v>
      </c>
      <c r="C18" s="215" t="s">
        <v>188</v>
      </c>
      <c r="D18" s="218" t="s">
        <v>201</v>
      </c>
      <c r="E18" s="213" t="s">
        <v>202</v>
      </c>
      <c r="F18" s="214"/>
      <c r="G18" s="214"/>
      <c r="H18" s="214"/>
      <c r="I18" s="214"/>
      <c r="J18" s="214"/>
      <c r="K18" s="214"/>
      <c r="L18" s="214"/>
      <c r="M18" s="214"/>
      <c r="N18" s="214"/>
      <c r="O18" s="214"/>
      <c r="P18" s="32"/>
    </row>
    <row r="19" spans="1:17" ht="24" customHeight="1">
      <c r="A19" s="205">
        <f>基本情報!$I$6</f>
        <v>0</v>
      </c>
      <c r="B19" s="205">
        <f>基本情報!$F$6</f>
        <v>0</v>
      </c>
      <c r="C19" s="215" t="s">
        <v>203</v>
      </c>
      <c r="D19" s="225" t="s">
        <v>189</v>
      </c>
      <c r="E19" s="213" t="s">
        <v>204</v>
      </c>
      <c r="F19" s="214"/>
      <c r="G19" s="214"/>
      <c r="H19" s="214"/>
      <c r="I19" s="214"/>
      <c r="J19" s="214"/>
      <c r="K19" s="214"/>
      <c r="L19" s="214"/>
      <c r="M19" s="214"/>
      <c r="N19" s="214"/>
      <c r="O19" s="214"/>
      <c r="P19" s="32"/>
      <c r="Q19" s="219">
        <f>COUNTIF(P19:P20,"○")</f>
        <v>0</v>
      </c>
    </row>
    <row r="20" spans="1:17" ht="24" customHeight="1">
      <c r="A20" s="205">
        <f>基本情報!$I$6</f>
        <v>0</v>
      </c>
      <c r="B20" s="205">
        <f>基本情報!$F$6</f>
        <v>0</v>
      </c>
      <c r="C20" s="215" t="s">
        <v>203</v>
      </c>
      <c r="D20" s="225" t="s">
        <v>191</v>
      </c>
      <c r="E20" s="214" t="s">
        <v>205</v>
      </c>
      <c r="F20" s="214"/>
      <c r="G20" s="214"/>
      <c r="H20" s="214"/>
      <c r="I20" s="214"/>
      <c r="J20" s="214"/>
      <c r="K20" s="214"/>
      <c r="L20" s="214"/>
      <c r="M20" s="214"/>
      <c r="N20" s="214"/>
      <c r="O20" s="214"/>
      <c r="P20" s="32"/>
    </row>
    <row r="21" spans="1:17">
      <c r="A21" s="205">
        <f>基本情報!$I$6</f>
        <v>0</v>
      </c>
      <c r="B21" s="205">
        <f>基本情報!$F$6</f>
        <v>0</v>
      </c>
      <c r="C21" s="215"/>
      <c r="D21" s="212"/>
      <c r="E21" s="214"/>
      <c r="F21" s="214"/>
      <c r="G21" s="214"/>
      <c r="H21" s="214"/>
      <c r="I21" s="214"/>
      <c r="J21" s="214"/>
      <c r="K21" s="214"/>
      <c r="L21" s="214"/>
      <c r="M21" s="214"/>
      <c r="N21" s="214"/>
      <c r="O21" s="214"/>
      <c r="P21" s="214"/>
    </row>
    <row r="22" spans="1:17">
      <c r="A22" s="205">
        <f>基本情報!$I$6</f>
        <v>0</v>
      </c>
      <c r="B22" s="205">
        <f>基本情報!$F$6</f>
        <v>0</v>
      </c>
      <c r="C22" s="215"/>
      <c r="D22" s="213" t="s">
        <v>206</v>
      </c>
      <c r="E22" s="213"/>
      <c r="F22" s="214"/>
      <c r="G22" s="214"/>
      <c r="H22" s="214"/>
      <c r="I22" s="214"/>
      <c r="J22" s="214"/>
      <c r="K22" s="214"/>
      <c r="L22" s="214"/>
      <c r="M22" s="214"/>
      <c r="N22" s="213"/>
      <c r="O22" s="214"/>
      <c r="P22" s="214"/>
    </row>
    <row r="23" spans="1:17" ht="27" customHeight="1">
      <c r="A23" s="205">
        <f>基本情報!$I$6</f>
        <v>0</v>
      </c>
      <c r="B23" s="205">
        <f>基本情報!$F$6</f>
        <v>0</v>
      </c>
      <c r="C23" s="205"/>
      <c r="D23" s="216" t="s">
        <v>207</v>
      </c>
      <c r="E23" s="213" t="s">
        <v>208</v>
      </c>
      <c r="F23" s="214"/>
      <c r="G23" s="214"/>
      <c r="H23" s="214"/>
      <c r="I23" s="214"/>
      <c r="J23" s="140" t="str">
        <f>様式１!I20</f>
        <v/>
      </c>
      <c r="K23" s="453" t="s">
        <v>321</v>
      </c>
      <c r="L23" s="453"/>
      <c r="M23" s="213"/>
      <c r="N23" s="454"/>
      <c r="O23" s="454"/>
      <c r="P23" s="454"/>
    </row>
    <row r="24" spans="1:17" ht="27" customHeight="1">
      <c r="A24" s="205">
        <f>基本情報!$I$6</f>
        <v>0</v>
      </c>
      <c r="B24" s="205">
        <f>基本情報!$F$6</f>
        <v>0</v>
      </c>
      <c r="C24" s="215" t="s">
        <v>181</v>
      </c>
      <c r="D24" s="216" t="s">
        <v>207</v>
      </c>
      <c r="E24" s="213" t="s">
        <v>209</v>
      </c>
      <c r="F24" s="214"/>
      <c r="G24" s="213"/>
      <c r="H24" s="214"/>
      <c r="I24" s="214"/>
      <c r="J24" s="211"/>
      <c r="K24" s="214"/>
      <c r="L24" s="166" t="str">
        <f>IF(AND(様式１!C35="",様式１!H35=""),"",IF(AND(様式１!C35&lt;1860,様式１!H35&lt;1860),"○",""))</f>
        <v/>
      </c>
      <c r="M24" s="213"/>
      <c r="N24" s="454"/>
      <c r="O24" s="454"/>
      <c r="P24" s="454"/>
    </row>
    <row r="25" spans="1:17" ht="27" customHeight="1">
      <c r="A25" s="205">
        <f>基本情報!$I$6</f>
        <v>0</v>
      </c>
      <c r="B25" s="205">
        <f>基本情報!$F$6</f>
        <v>0</v>
      </c>
      <c r="C25" s="215" t="s">
        <v>181</v>
      </c>
      <c r="D25" s="216" t="s">
        <v>207</v>
      </c>
      <c r="E25" s="213" t="s">
        <v>210</v>
      </c>
      <c r="F25" s="214"/>
      <c r="G25" s="213"/>
      <c r="H25" s="214"/>
      <c r="I25" s="214"/>
      <c r="J25" s="211"/>
      <c r="K25" s="214"/>
      <c r="L25" s="166" t="str">
        <f>IF(AND(様式１!C39&lt;&gt;"",様式１!I39&lt;&gt;""),IF(OR(様式１!C39&gt;=3,様式１!I39&gt;=1),"○",""),"")</f>
        <v/>
      </c>
      <c r="M25" s="214"/>
      <c r="N25" s="454"/>
      <c r="O25" s="454"/>
      <c r="P25" s="454"/>
    </row>
    <row r="26" spans="1:17" ht="27" customHeight="1">
      <c r="A26" s="205">
        <f>基本情報!$I$6</f>
        <v>0</v>
      </c>
      <c r="B26" s="205">
        <f>基本情報!$F$6</f>
        <v>0</v>
      </c>
      <c r="C26" s="215" t="s">
        <v>203</v>
      </c>
      <c r="D26" s="216" t="s">
        <v>207</v>
      </c>
      <c r="E26" s="213" t="s">
        <v>211</v>
      </c>
      <c r="F26" s="214"/>
      <c r="G26" s="214"/>
      <c r="H26" s="214"/>
      <c r="I26" s="214"/>
      <c r="J26" s="211"/>
      <c r="K26" s="214"/>
      <c r="L26" s="166" t="str">
        <f>IF(様式１!C31="有り","○","")</f>
        <v/>
      </c>
      <c r="M26" s="214"/>
      <c r="N26" s="454"/>
      <c r="O26" s="454"/>
      <c r="P26" s="454"/>
    </row>
    <row r="27" spans="1:17" ht="27" customHeight="1">
      <c r="A27" s="205">
        <f>基本情報!$I$6</f>
        <v>0</v>
      </c>
      <c r="B27" s="205">
        <f>基本情報!$F$6</f>
        <v>0</v>
      </c>
      <c r="C27" s="205"/>
      <c r="D27" s="206"/>
      <c r="E27" s="214"/>
      <c r="F27" s="214"/>
      <c r="G27" s="214"/>
      <c r="H27" s="214"/>
      <c r="I27" s="220" t="s">
        <v>212</v>
      </c>
      <c r="J27" s="33">
        <f>IF(OR(L24="○",L25="○",L26="○"),266000,133000)</f>
        <v>133000</v>
      </c>
      <c r="K27" s="221"/>
      <c r="L27" s="455"/>
      <c r="M27" s="455"/>
      <c r="N27" s="292" t="s">
        <v>213</v>
      </c>
      <c r="O27" s="222"/>
      <c r="P27" s="223"/>
    </row>
    <row r="28" spans="1:17" ht="27" customHeight="1">
      <c r="A28" s="205">
        <f>基本情報!$I$6</f>
        <v>0</v>
      </c>
      <c r="B28" s="205">
        <f>基本情報!$F$6</f>
        <v>0</v>
      </c>
      <c r="C28" s="205"/>
      <c r="D28" s="206"/>
      <c r="E28" s="214"/>
      <c r="F28" s="214"/>
      <c r="G28" s="214"/>
      <c r="H28" s="214"/>
      <c r="I28" s="224" t="s">
        <v>214</v>
      </c>
      <c r="J28" s="34">
        <f>IFERROR(J23*J27,0)</f>
        <v>0</v>
      </c>
      <c r="K28" s="221"/>
      <c r="L28" s="455"/>
      <c r="M28" s="455"/>
      <c r="N28" s="456" t="str">
        <f>IF(AND(交付要件確認!Q10=3,交付要件確認!Q19&gt;=1),"要件を満たしています。別紙１－１と、別紙１の寄付金その他収入額を入力してください","交付要件を満たしていませんのでご確認ください")</f>
        <v>交付要件を満たしていませんのでご確認ください</v>
      </c>
      <c r="O28" s="456"/>
      <c r="P28" s="456"/>
    </row>
  </sheetData>
  <sheetProtection algorithmName="SHA-512" hashValue="2lQBJkm3+pmcp1Xr30ycAaQu3MiLZy7IeMWUoy8mE+nSdrdN0Da/lPmCPqdjgpFcepbTbkQHDb5KU9oG/kcssw==" saltValue="jDEj8MSfIEOg03Z50NYFEA==" spinCount="100000" sheet="1" formatCells="0" formatColumns="0" formatRows="0" autoFilter="0"/>
  <mergeCells count="6">
    <mergeCell ref="E3:K4"/>
    <mergeCell ref="K23:L23"/>
    <mergeCell ref="N23:P26"/>
    <mergeCell ref="L27:M27"/>
    <mergeCell ref="L28:M28"/>
    <mergeCell ref="N28:P28"/>
  </mergeCells>
  <phoneticPr fontId="5"/>
  <dataValidations count="1">
    <dataValidation type="list" allowBlank="1" showInputMessage="1" showErrorMessage="1" sqref="P9:P20" xr:uid="{05612700-9EAD-4B41-BCCB-ABB3E20FB1C1}">
      <formula1>"○"</formula1>
    </dataValidation>
  </dataValidations>
  <pageMargins left="0.70866141732283472" right="0.70866141732283472" top="0.74803149606299213" bottom="0.74803149606299213" header="0.31496062992125984" footer="0.31496062992125984"/>
  <pageSetup paperSize="8"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515F7-C51E-42C0-B379-C43576B75C56}">
  <sheetPr>
    <tabColor rgb="FFCCFFFF"/>
    <pageSetUpPr fitToPage="1"/>
  </sheetPr>
  <dimension ref="A1:P47"/>
  <sheetViews>
    <sheetView topLeftCell="D1" zoomScale="79" zoomScaleNormal="79" workbookViewId="0">
      <selection activeCell="E7" sqref="E7"/>
    </sheetView>
  </sheetViews>
  <sheetFormatPr defaultColWidth="9" defaultRowHeight="13.5"/>
  <cols>
    <col min="1" max="1" width="11.625" style="208" hidden="1" customWidth="1"/>
    <col min="2" max="2" width="18.375" style="208" hidden="1" customWidth="1"/>
    <col min="3" max="3" width="5.75" style="208" hidden="1" customWidth="1"/>
    <col min="4" max="4" width="4.125" style="208" bestFit="1" customWidth="1"/>
    <col min="5" max="5" width="18.375" style="208" customWidth="1"/>
    <col min="6" max="6" width="5.75" style="208" bestFit="1" customWidth="1"/>
    <col min="7" max="7" width="21.5" style="208" customWidth="1"/>
    <col min="8" max="8" width="5.75" style="208" bestFit="1" customWidth="1"/>
    <col min="9" max="9" width="12.375" style="208" customWidth="1"/>
    <col min="10" max="10" width="18.75" style="208" customWidth="1"/>
    <col min="11" max="11" width="34.375" style="235" customWidth="1"/>
    <col min="12" max="13" width="9" style="208"/>
    <col min="14" max="14" width="13" style="208" customWidth="1"/>
    <col min="15" max="15" width="90.5" style="208" customWidth="1"/>
    <col min="16" max="16" width="9" style="208"/>
    <col min="17" max="17" width="4.5" style="208" customWidth="1"/>
    <col min="18" max="16384" width="9" style="208"/>
  </cols>
  <sheetData>
    <row r="1" spans="1:16">
      <c r="A1" s="205"/>
      <c r="B1" s="205"/>
      <c r="C1" s="205"/>
      <c r="D1" s="212" t="s">
        <v>215</v>
      </c>
      <c r="E1" s="212"/>
      <c r="F1" s="207"/>
      <c r="G1" s="207"/>
      <c r="H1" s="207"/>
      <c r="I1" s="207"/>
      <c r="J1" s="207"/>
      <c r="K1" s="227"/>
      <c r="L1" s="206"/>
      <c r="M1" s="206"/>
      <c r="N1" s="206"/>
      <c r="O1" s="206"/>
      <c r="P1" s="206"/>
    </row>
    <row r="2" spans="1:16">
      <c r="A2" s="205"/>
      <c r="B2" s="205"/>
      <c r="C2" s="205"/>
      <c r="D2" s="206"/>
      <c r="E2" s="207"/>
      <c r="F2" s="207"/>
      <c r="G2" s="207"/>
      <c r="H2" s="207"/>
      <c r="I2" s="207"/>
      <c r="J2" s="207"/>
      <c r="K2" s="227"/>
      <c r="L2" s="206"/>
      <c r="M2" s="206"/>
      <c r="N2" s="206"/>
      <c r="O2" s="206"/>
      <c r="P2" s="206"/>
    </row>
    <row r="3" spans="1:16" ht="13.15" customHeight="1">
      <c r="A3" s="205"/>
      <c r="B3" s="205"/>
      <c r="C3" s="205"/>
      <c r="D3" s="206"/>
      <c r="E3" s="328" t="s">
        <v>216</v>
      </c>
      <c r="F3" s="328"/>
      <c r="G3" s="328"/>
      <c r="H3" s="328"/>
      <c r="I3" s="328"/>
      <c r="J3" s="328"/>
      <c r="K3" s="328"/>
      <c r="L3" s="206"/>
      <c r="M3" s="206"/>
      <c r="N3" s="206"/>
      <c r="O3" s="206"/>
      <c r="P3" s="206"/>
    </row>
    <row r="4" spans="1:16" ht="13.15" customHeight="1">
      <c r="A4" s="205"/>
      <c r="B4" s="205"/>
      <c r="C4" s="205"/>
      <c r="D4" s="206"/>
      <c r="E4" s="328"/>
      <c r="F4" s="328"/>
      <c r="G4" s="328"/>
      <c r="H4" s="328"/>
      <c r="I4" s="328"/>
      <c r="J4" s="328"/>
      <c r="K4" s="328"/>
      <c r="L4" s="206"/>
      <c r="M4" s="206"/>
      <c r="N4" s="206"/>
      <c r="O4" s="206"/>
      <c r="P4" s="206"/>
    </row>
    <row r="5" spans="1:16" ht="17.25">
      <c r="A5" s="205"/>
      <c r="B5" s="205"/>
      <c r="C5" s="205"/>
      <c r="D5" s="206"/>
      <c r="E5" s="209"/>
      <c r="F5" s="209"/>
      <c r="G5" s="209"/>
      <c r="H5" s="209"/>
      <c r="I5" s="209"/>
      <c r="J5" s="209"/>
      <c r="K5" s="228"/>
      <c r="L5" s="206"/>
      <c r="M5" s="206"/>
      <c r="N5" s="206"/>
      <c r="O5" s="206"/>
      <c r="P5" s="206"/>
    </row>
    <row r="6" spans="1:16">
      <c r="A6" s="205"/>
      <c r="B6" s="205"/>
      <c r="C6" s="205"/>
      <c r="D6" s="206"/>
      <c r="E6" s="207"/>
      <c r="F6" s="207"/>
      <c r="G6" s="207"/>
      <c r="H6" s="207"/>
      <c r="I6" s="207"/>
      <c r="J6" s="207"/>
      <c r="K6" s="313"/>
      <c r="L6" s="206"/>
      <c r="M6" s="206"/>
      <c r="N6" s="206"/>
      <c r="O6" s="206"/>
      <c r="P6" s="206"/>
    </row>
    <row r="7" spans="1:16">
      <c r="A7" s="205"/>
      <c r="B7" s="205"/>
      <c r="C7" s="205"/>
      <c r="D7" s="206"/>
      <c r="E7" s="207"/>
      <c r="F7" s="207"/>
      <c r="G7" s="207"/>
      <c r="H7" s="207"/>
      <c r="I7" s="207"/>
      <c r="J7" s="211" t="s">
        <v>296</v>
      </c>
      <c r="K7" s="312">
        <f>基本情報!$F$6</f>
        <v>0</v>
      </c>
      <c r="L7" s="206"/>
      <c r="M7" s="206"/>
      <c r="N7" s="206"/>
      <c r="O7" s="206"/>
      <c r="P7" s="206"/>
    </row>
    <row r="8" spans="1:16">
      <c r="A8" s="205"/>
      <c r="B8" s="205"/>
      <c r="C8" s="205"/>
      <c r="D8" s="212"/>
      <c r="E8" s="213"/>
      <c r="F8" s="214"/>
      <c r="G8" s="214"/>
      <c r="H8" s="214"/>
      <c r="I8" s="214"/>
      <c r="J8" s="214"/>
      <c r="K8" s="229"/>
      <c r="L8" s="214"/>
      <c r="M8" s="214"/>
      <c r="N8" s="214"/>
      <c r="O8" s="214"/>
      <c r="P8" s="214"/>
    </row>
    <row r="9" spans="1:16" ht="13.15" customHeight="1">
      <c r="A9" s="205" t="s">
        <v>177</v>
      </c>
      <c r="B9" s="205" t="s">
        <v>178</v>
      </c>
      <c r="C9" s="205" t="s">
        <v>179</v>
      </c>
      <c r="D9" s="206"/>
      <c r="E9" s="287" t="s">
        <v>292</v>
      </c>
      <c r="F9" s="214"/>
      <c r="G9" s="214"/>
      <c r="H9" s="214"/>
      <c r="I9" s="214"/>
      <c r="J9" s="211"/>
      <c r="K9" s="229"/>
      <c r="L9" s="214"/>
      <c r="M9" s="214"/>
      <c r="N9" s="214"/>
      <c r="O9" s="214"/>
      <c r="P9" s="214"/>
    </row>
    <row r="10" spans="1:16" ht="27" customHeight="1">
      <c r="A10" s="205">
        <f>基本情報!$I$6</f>
        <v>0</v>
      </c>
      <c r="B10" s="205">
        <f>基本情報!$F$6</f>
        <v>0</v>
      </c>
      <c r="C10" s="205">
        <v>1</v>
      </c>
      <c r="D10" s="331" t="s">
        <v>217</v>
      </c>
      <c r="E10" s="333" t="s">
        <v>218</v>
      </c>
      <c r="F10" s="335" t="s">
        <v>219</v>
      </c>
      <c r="G10" s="337" t="s">
        <v>220</v>
      </c>
      <c r="H10" s="337" t="s">
        <v>221</v>
      </c>
      <c r="I10" s="337" t="s">
        <v>222</v>
      </c>
      <c r="J10" s="337" t="s">
        <v>223</v>
      </c>
      <c r="K10" s="339" t="s">
        <v>224</v>
      </c>
      <c r="L10" s="341" t="s">
        <v>225</v>
      </c>
      <c r="M10" s="342"/>
      <c r="N10" s="343" t="s">
        <v>226</v>
      </c>
      <c r="O10" s="345" t="s">
        <v>227</v>
      </c>
      <c r="P10" s="329" t="s">
        <v>228</v>
      </c>
    </row>
    <row r="11" spans="1:16" ht="27" customHeight="1">
      <c r="A11" s="205">
        <f>基本情報!$I$6</f>
        <v>0</v>
      </c>
      <c r="B11" s="205">
        <f>基本情報!$F$6</f>
        <v>0</v>
      </c>
      <c r="C11" s="205">
        <v>2</v>
      </c>
      <c r="D11" s="332"/>
      <c r="E11" s="334"/>
      <c r="F11" s="336"/>
      <c r="G11" s="336"/>
      <c r="H11" s="338"/>
      <c r="I11" s="338"/>
      <c r="J11" s="336"/>
      <c r="K11" s="340"/>
      <c r="L11" s="230" t="s">
        <v>229</v>
      </c>
      <c r="M11" s="231" t="s">
        <v>230</v>
      </c>
      <c r="N11" s="344"/>
      <c r="O11" s="346"/>
      <c r="P11" s="330"/>
    </row>
    <row r="12" spans="1:16" ht="94.9" customHeight="1">
      <c r="A12" s="205">
        <f>基本情報!$I$6</f>
        <v>0</v>
      </c>
      <c r="B12" s="205">
        <f>基本情報!$F$6</f>
        <v>0</v>
      </c>
      <c r="C12" s="205">
        <v>3</v>
      </c>
      <c r="D12" s="232">
        <v>1</v>
      </c>
      <c r="E12" s="347" t="s">
        <v>231</v>
      </c>
      <c r="F12" s="141"/>
      <c r="G12" s="302"/>
      <c r="H12" s="142"/>
      <c r="I12" s="294"/>
      <c r="J12" s="298">
        <f>H12*I12</f>
        <v>0</v>
      </c>
      <c r="K12" s="280"/>
      <c r="L12" s="151"/>
      <c r="M12" s="144"/>
      <c r="N12" s="145"/>
      <c r="O12" s="146"/>
      <c r="P12" s="147"/>
    </row>
    <row r="13" spans="1:16" ht="27" customHeight="1">
      <c r="A13" s="205">
        <f>基本情報!$I$6</f>
        <v>0</v>
      </c>
      <c r="B13" s="205">
        <f>基本情報!$F$6</f>
        <v>0</v>
      </c>
      <c r="C13" s="205">
        <v>4</v>
      </c>
      <c r="D13" s="232">
        <v>2</v>
      </c>
      <c r="E13" s="348"/>
      <c r="F13" s="148"/>
      <c r="G13" s="303"/>
      <c r="H13" s="149"/>
      <c r="I13" s="295"/>
      <c r="J13" s="299">
        <f t="shared" ref="J13:J26" si="0">H13*I13</f>
        <v>0</v>
      </c>
      <c r="K13" s="150"/>
      <c r="L13" s="151"/>
      <c r="M13" s="144"/>
      <c r="N13" s="151"/>
      <c r="O13" s="152"/>
      <c r="P13" s="153"/>
    </row>
    <row r="14" spans="1:16" ht="27" customHeight="1">
      <c r="A14" s="205">
        <f>基本情報!$I$6</f>
        <v>0</v>
      </c>
      <c r="B14" s="205">
        <f>基本情報!$F$6</f>
        <v>0</v>
      </c>
      <c r="C14" s="205">
        <v>5</v>
      </c>
      <c r="D14" s="232">
        <v>3</v>
      </c>
      <c r="E14" s="348"/>
      <c r="F14" s="148"/>
      <c r="G14" s="303"/>
      <c r="H14" s="149"/>
      <c r="I14" s="295"/>
      <c r="J14" s="299">
        <f t="shared" si="0"/>
        <v>0</v>
      </c>
      <c r="K14" s="150"/>
      <c r="L14" s="151"/>
      <c r="M14" s="144"/>
      <c r="N14" s="151"/>
      <c r="O14" s="152"/>
      <c r="P14" s="153"/>
    </row>
    <row r="15" spans="1:16" ht="27" customHeight="1">
      <c r="A15" s="205">
        <f>基本情報!$I$6</f>
        <v>0</v>
      </c>
      <c r="B15" s="205">
        <f>基本情報!$F$6</f>
        <v>0</v>
      </c>
      <c r="C15" s="205">
        <v>6</v>
      </c>
      <c r="D15" s="232">
        <v>4</v>
      </c>
      <c r="E15" s="348"/>
      <c r="F15" s="148"/>
      <c r="G15" s="303"/>
      <c r="H15" s="149"/>
      <c r="I15" s="295"/>
      <c r="J15" s="299">
        <f t="shared" si="0"/>
        <v>0</v>
      </c>
      <c r="K15" s="150"/>
      <c r="L15" s="151"/>
      <c r="M15" s="144"/>
      <c r="N15" s="151"/>
      <c r="O15" s="152"/>
      <c r="P15" s="153"/>
    </row>
    <row r="16" spans="1:16" ht="27" customHeight="1">
      <c r="A16" s="205">
        <f>基本情報!$I$6</f>
        <v>0</v>
      </c>
      <c r="B16" s="205">
        <f>基本情報!$F$6</f>
        <v>0</v>
      </c>
      <c r="C16" s="205">
        <v>7</v>
      </c>
      <c r="D16" s="232">
        <v>5</v>
      </c>
      <c r="E16" s="348"/>
      <c r="F16" s="148"/>
      <c r="G16" s="304"/>
      <c r="H16" s="154"/>
      <c r="I16" s="296"/>
      <c r="J16" s="299">
        <f t="shared" si="0"/>
        <v>0</v>
      </c>
      <c r="K16" s="150"/>
      <c r="L16" s="151"/>
      <c r="M16" s="144"/>
      <c r="N16" s="155"/>
      <c r="O16" s="152"/>
      <c r="P16" s="153"/>
    </row>
    <row r="17" spans="1:16" ht="27" customHeight="1">
      <c r="A17" s="205">
        <f>基本情報!$I$6</f>
        <v>0</v>
      </c>
      <c r="B17" s="205">
        <f>基本情報!$F$6</f>
        <v>0</v>
      </c>
      <c r="C17" s="205">
        <v>8</v>
      </c>
      <c r="D17" s="232">
        <v>6</v>
      </c>
      <c r="E17" s="348"/>
      <c r="F17" s="148"/>
      <c r="G17" s="305"/>
      <c r="H17" s="154"/>
      <c r="I17" s="296"/>
      <c r="J17" s="300">
        <f t="shared" si="0"/>
        <v>0</v>
      </c>
      <c r="K17" s="150"/>
      <c r="L17" s="151"/>
      <c r="M17" s="144"/>
      <c r="N17" s="143"/>
      <c r="O17" s="152"/>
      <c r="P17" s="153"/>
    </row>
    <row r="18" spans="1:16" ht="27" customHeight="1">
      <c r="A18" s="205">
        <f>基本情報!$I$6</f>
        <v>0</v>
      </c>
      <c r="B18" s="205">
        <f>基本情報!$F$6</f>
        <v>0</v>
      </c>
      <c r="C18" s="205">
        <v>9</v>
      </c>
      <c r="D18" s="232">
        <v>7</v>
      </c>
      <c r="E18" s="348"/>
      <c r="F18" s="148"/>
      <c r="G18" s="305"/>
      <c r="H18" s="154"/>
      <c r="I18" s="296"/>
      <c r="J18" s="300">
        <f t="shared" si="0"/>
        <v>0</v>
      </c>
      <c r="K18" s="150"/>
      <c r="L18" s="151"/>
      <c r="M18" s="144"/>
      <c r="N18" s="143"/>
      <c r="O18" s="152"/>
      <c r="P18" s="153"/>
    </row>
    <row r="19" spans="1:16" ht="27" customHeight="1">
      <c r="A19" s="205">
        <f>基本情報!$I$6</f>
        <v>0</v>
      </c>
      <c r="B19" s="205">
        <f>基本情報!$F$6</f>
        <v>0</v>
      </c>
      <c r="C19" s="205">
        <v>10</v>
      </c>
      <c r="D19" s="232">
        <v>8</v>
      </c>
      <c r="E19" s="348"/>
      <c r="F19" s="148"/>
      <c r="G19" s="305"/>
      <c r="H19" s="154"/>
      <c r="I19" s="296"/>
      <c r="J19" s="300">
        <f t="shared" si="0"/>
        <v>0</v>
      </c>
      <c r="K19" s="150"/>
      <c r="L19" s="151"/>
      <c r="M19" s="144"/>
      <c r="N19" s="143"/>
      <c r="O19" s="152"/>
      <c r="P19" s="153"/>
    </row>
    <row r="20" spans="1:16" ht="27" customHeight="1">
      <c r="A20" s="205">
        <f>基本情報!$I$6</f>
        <v>0</v>
      </c>
      <c r="B20" s="205">
        <f>基本情報!$F$6</f>
        <v>0</v>
      </c>
      <c r="C20" s="205">
        <v>11</v>
      </c>
      <c r="D20" s="232">
        <v>9</v>
      </c>
      <c r="E20" s="348"/>
      <c r="F20" s="148"/>
      <c r="G20" s="305"/>
      <c r="H20" s="154"/>
      <c r="I20" s="296"/>
      <c r="J20" s="300">
        <f t="shared" si="0"/>
        <v>0</v>
      </c>
      <c r="K20" s="157"/>
      <c r="L20" s="151"/>
      <c r="M20" s="144"/>
      <c r="N20" s="143"/>
      <c r="O20" s="152"/>
      <c r="P20" s="153"/>
    </row>
    <row r="21" spans="1:16" ht="27" customHeight="1">
      <c r="A21" s="205">
        <f>基本情報!$I$6</f>
        <v>0</v>
      </c>
      <c r="B21" s="205">
        <f>基本情報!$F$6</f>
        <v>0</v>
      </c>
      <c r="C21" s="205">
        <v>12</v>
      </c>
      <c r="D21" s="232">
        <v>10</v>
      </c>
      <c r="E21" s="348"/>
      <c r="F21" s="148"/>
      <c r="G21" s="305"/>
      <c r="H21" s="154"/>
      <c r="I21" s="296"/>
      <c r="J21" s="300">
        <f t="shared" si="0"/>
        <v>0</v>
      </c>
      <c r="K21" s="291"/>
      <c r="L21" s="151"/>
      <c r="M21" s="144"/>
      <c r="N21" s="143"/>
      <c r="O21" s="152"/>
      <c r="P21" s="153"/>
    </row>
    <row r="22" spans="1:16" ht="27" customHeight="1">
      <c r="A22" s="205">
        <f>基本情報!$I$6</f>
        <v>0</v>
      </c>
      <c r="B22" s="205">
        <f>基本情報!$F$6</f>
        <v>0</v>
      </c>
      <c r="C22" s="205">
        <v>13</v>
      </c>
      <c r="D22" s="232">
        <v>11</v>
      </c>
      <c r="E22" s="348"/>
      <c r="F22" s="148"/>
      <c r="G22" s="305"/>
      <c r="H22" s="154"/>
      <c r="I22" s="296"/>
      <c r="J22" s="300">
        <f t="shared" si="0"/>
        <v>0</v>
      </c>
      <c r="K22" s="150"/>
      <c r="L22" s="151"/>
      <c r="M22" s="144"/>
      <c r="N22" s="156"/>
      <c r="O22" s="152"/>
      <c r="P22" s="153"/>
    </row>
    <row r="23" spans="1:16" ht="27" customHeight="1">
      <c r="A23" s="205">
        <f>基本情報!$I$6</f>
        <v>0</v>
      </c>
      <c r="B23" s="205">
        <f>基本情報!$F$6</f>
        <v>0</v>
      </c>
      <c r="C23" s="205">
        <v>14</v>
      </c>
      <c r="D23" s="232">
        <v>12</v>
      </c>
      <c r="E23" s="348"/>
      <c r="F23" s="148"/>
      <c r="G23" s="305"/>
      <c r="H23" s="154"/>
      <c r="I23" s="296"/>
      <c r="J23" s="300">
        <f t="shared" si="0"/>
        <v>0</v>
      </c>
      <c r="K23" s="150"/>
      <c r="L23" s="151"/>
      <c r="M23" s="144"/>
      <c r="N23" s="156"/>
      <c r="O23" s="152"/>
      <c r="P23" s="153"/>
    </row>
    <row r="24" spans="1:16" ht="27" customHeight="1">
      <c r="A24" s="205">
        <f>基本情報!$I$6</f>
        <v>0</v>
      </c>
      <c r="B24" s="205">
        <f>基本情報!$F$6</f>
        <v>0</v>
      </c>
      <c r="C24" s="205">
        <v>15</v>
      </c>
      <c r="D24" s="232">
        <v>13</v>
      </c>
      <c r="E24" s="348"/>
      <c r="F24" s="148"/>
      <c r="G24" s="305"/>
      <c r="H24" s="154"/>
      <c r="I24" s="296"/>
      <c r="J24" s="300">
        <f t="shared" si="0"/>
        <v>0</v>
      </c>
      <c r="K24" s="157"/>
      <c r="L24" s="151"/>
      <c r="M24" s="144"/>
      <c r="N24" s="143"/>
      <c r="O24" s="158"/>
      <c r="P24" s="153"/>
    </row>
    <row r="25" spans="1:16" ht="27" customHeight="1">
      <c r="A25" s="205">
        <f>基本情報!$I$6</f>
        <v>0</v>
      </c>
      <c r="B25" s="205">
        <f>基本情報!$F$6</f>
        <v>0</v>
      </c>
      <c r="C25" s="205">
        <v>16</v>
      </c>
      <c r="D25" s="232">
        <v>14</v>
      </c>
      <c r="E25" s="348"/>
      <c r="F25" s="148"/>
      <c r="G25" s="305"/>
      <c r="H25" s="154"/>
      <c r="I25" s="296"/>
      <c r="J25" s="300">
        <f t="shared" si="0"/>
        <v>0</v>
      </c>
      <c r="K25" s="157"/>
      <c r="L25" s="151"/>
      <c r="M25" s="144"/>
      <c r="N25" s="143"/>
      <c r="O25" s="158"/>
      <c r="P25" s="153"/>
    </row>
    <row r="26" spans="1:16" ht="27" customHeight="1">
      <c r="A26" s="205">
        <f>基本情報!$I$6</f>
        <v>0</v>
      </c>
      <c r="B26" s="205">
        <f>基本情報!$F$6</f>
        <v>0</v>
      </c>
      <c r="C26" s="205">
        <v>17</v>
      </c>
      <c r="D26" s="232">
        <v>15</v>
      </c>
      <c r="E26" s="332"/>
      <c r="F26" s="159"/>
      <c r="G26" s="306"/>
      <c r="H26" s="160"/>
      <c r="I26" s="297"/>
      <c r="J26" s="301">
        <f t="shared" si="0"/>
        <v>0</v>
      </c>
      <c r="K26" s="161"/>
      <c r="L26" s="167"/>
      <c r="M26" s="162"/>
      <c r="N26" s="163"/>
      <c r="O26" s="164"/>
      <c r="P26" s="165"/>
    </row>
    <row r="27" spans="1:16" ht="27" customHeight="1">
      <c r="A27" s="205">
        <f>基本情報!$I$6</f>
        <v>0</v>
      </c>
      <c r="B27" s="205">
        <f>基本情報!$F$6</f>
        <v>0</v>
      </c>
      <c r="C27" s="205">
        <v>18</v>
      </c>
      <c r="D27" s="232"/>
      <c r="E27" s="349" t="s">
        <v>232</v>
      </c>
      <c r="F27" s="350"/>
      <c r="G27" s="351"/>
      <c r="H27" s="233"/>
      <c r="I27" s="233"/>
      <c r="J27" s="234">
        <f>SUM(J12:J26)</f>
        <v>0</v>
      </c>
      <c r="K27" s="352"/>
      <c r="L27" s="353"/>
      <c r="M27" s="353"/>
      <c r="N27" s="353"/>
      <c r="O27" s="353"/>
      <c r="P27" s="354"/>
    </row>
    <row r="28" spans="1:16" ht="27" customHeight="1">
      <c r="A28" s="205">
        <f>基本情報!$I$6</f>
        <v>0</v>
      </c>
      <c r="B28" s="205">
        <f>基本情報!$F$6</f>
        <v>0</v>
      </c>
      <c r="C28" s="205">
        <v>19</v>
      </c>
      <c r="D28" s="331" t="s">
        <v>217</v>
      </c>
      <c r="E28" s="333" t="s">
        <v>218</v>
      </c>
      <c r="F28" s="335" t="s">
        <v>219</v>
      </c>
      <c r="G28" s="337" t="s">
        <v>220</v>
      </c>
      <c r="H28" s="337" t="s">
        <v>221</v>
      </c>
      <c r="I28" s="337" t="s">
        <v>222</v>
      </c>
      <c r="J28" s="337" t="s">
        <v>223</v>
      </c>
      <c r="K28" s="339" t="s">
        <v>224</v>
      </c>
      <c r="L28" s="341" t="s">
        <v>225</v>
      </c>
      <c r="M28" s="342"/>
      <c r="N28" s="343" t="s">
        <v>226</v>
      </c>
      <c r="O28" s="345" t="s">
        <v>227</v>
      </c>
      <c r="P28" s="329" t="s">
        <v>228</v>
      </c>
    </row>
    <row r="29" spans="1:16" ht="27" customHeight="1">
      <c r="A29" s="205">
        <f>基本情報!$I$6</f>
        <v>0</v>
      </c>
      <c r="B29" s="205">
        <f>基本情報!$F$6</f>
        <v>0</v>
      </c>
      <c r="C29" s="205">
        <v>20</v>
      </c>
      <c r="D29" s="332"/>
      <c r="E29" s="334"/>
      <c r="F29" s="336"/>
      <c r="G29" s="336"/>
      <c r="H29" s="338"/>
      <c r="I29" s="338"/>
      <c r="J29" s="336"/>
      <c r="K29" s="340"/>
      <c r="L29" s="230" t="s">
        <v>233</v>
      </c>
      <c r="M29" s="231" t="s">
        <v>234</v>
      </c>
      <c r="N29" s="344"/>
      <c r="O29" s="346"/>
      <c r="P29" s="330"/>
    </row>
    <row r="30" spans="1:16" ht="65.45" customHeight="1">
      <c r="A30" s="205">
        <f>基本情報!$I$6</f>
        <v>0</v>
      </c>
      <c r="B30" s="205">
        <f>基本情報!$F$6</f>
        <v>0</v>
      </c>
      <c r="C30" s="205">
        <v>21</v>
      </c>
      <c r="D30" s="232">
        <v>1</v>
      </c>
      <c r="E30" s="347" t="s">
        <v>235</v>
      </c>
      <c r="F30" s="141"/>
      <c r="G30" s="307"/>
      <c r="H30" s="142"/>
      <c r="I30" s="294"/>
      <c r="J30" s="298">
        <f t="shared" ref="J30:J36" si="1">H30*I30</f>
        <v>0</v>
      </c>
      <c r="K30" s="311"/>
      <c r="L30" s="168"/>
      <c r="M30" s="169"/>
      <c r="N30" s="145"/>
      <c r="O30" s="146"/>
      <c r="P30" s="147"/>
    </row>
    <row r="31" spans="1:16" ht="27" customHeight="1">
      <c r="A31" s="205">
        <f>基本情報!$I$6</f>
        <v>0</v>
      </c>
      <c r="B31" s="205">
        <f>基本情報!$F$6</f>
        <v>0</v>
      </c>
      <c r="C31" s="205">
        <v>22</v>
      </c>
      <c r="D31" s="232">
        <v>2</v>
      </c>
      <c r="E31" s="348"/>
      <c r="F31" s="148"/>
      <c r="G31" s="308"/>
      <c r="H31" s="149"/>
      <c r="I31" s="295"/>
      <c r="J31" s="299">
        <f t="shared" si="1"/>
        <v>0</v>
      </c>
      <c r="K31" s="150"/>
      <c r="L31" s="168"/>
      <c r="M31" s="169"/>
      <c r="N31" s="151"/>
      <c r="O31" s="152"/>
      <c r="P31" s="153"/>
    </row>
    <row r="32" spans="1:16" ht="27" customHeight="1">
      <c r="A32" s="205">
        <f>基本情報!$I$6</f>
        <v>0</v>
      </c>
      <c r="B32" s="205">
        <f>基本情報!$F$6</f>
        <v>0</v>
      </c>
      <c r="C32" s="205">
        <v>23</v>
      </c>
      <c r="D32" s="232">
        <v>3</v>
      </c>
      <c r="E32" s="348"/>
      <c r="F32" s="148"/>
      <c r="G32" s="308"/>
      <c r="H32" s="149"/>
      <c r="I32" s="295"/>
      <c r="J32" s="299">
        <f t="shared" si="1"/>
        <v>0</v>
      </c>
      <c r="K32" s="150"/>
      <c r="L32" s="168"/>
      <c r="M32" s="169"/>
      <c r="N32" s="151"/>
      <c r="O32" s="152"/>
      <c r="P32" s="153"/>
    </row>
    <row r="33" spans="1:16" ht="27" customHeight="1">
      <c r="A33" s="205">
        <f>基本情報!$I$6</f>
        <v>0</v>
      </c>
      <c r="B33" s="205">
        <f>基本情報!$F$6</f>
        <v>0</v>
      </c>
      <c r="C33" s="205">
        <v>24</v>
      </c>
      <c r="D33" s="232">
        <v>4</v>
      </c>
      <c r="E33" s="348"/>
      <c r="F33" s="148"/>
      <c r="G33" s="308"/>
      <c r="H33" s="149"/>
      <c r="I33" s="295"/>
      <c r="J33" s="299">
        <f t="shared" si="1"/>
        <v>0</v>
      </c>
      <c r="K33" s="150"/>
      <c r="L33" s="168"/>
      <c r="M33" s="169"/>
      <c r="N33" s="151"/>
      <c r="O33" s="152"/>
      <c r="P33" s="153"/>
    </row>
    <row r="34" spans="1:16" ht="27" customHeight="1">
      <c r="A34" s="205">
        <f>基本情報!$I$6</f>
        <v>0</v>
      </c>
      <c r="B34" s="205">
        <f>基本情報!$F$6</f>
        <v>0</v>
      </c>
      <c r="C34" s="205">
        <v>25</v>
      </c>
      <c r="D34" s="232">
        <v>5</v>
      </c>
      <c r="E34" s="348"/>
      <c r="F34" s="148"/>
      <c r="G34" s="309"/>
      <c r="H34" s="154"/>
      <c r="I34" s="296"/>
      <c r="J34" s="299">
        <f t="shared" si="1"/>
        <v>0</v>
      </c>
      <c r="K34" s="150"/>
      <c r="L34" s="168"/>
      <c r="M34" s="169"/>
      <c r="N34" s="155"/>
      <c r="O34" s="152"/>
      <c r="P34" s="153"/>
    </row>
    <row r="35" spans="1:16" ht="27" customHeight="1">
      <c r="A35" s="205">
        <f>基本情報!$I$6</f>
        <v>0</v>
      </c>
      <c r="B35" s="205">
        <f>基本情報!$F$6</f>
        <v>0</v>
      </c>
      <c r="C35" s="205">
        <v>26</v>
      </c>
      <c r="D35" s="232">
        <v>6</v>
      </c>
      <c r="E35" s="348"/>
      <c r="F35" s="148"/>
      <c r="G35" s="310"/>
      <c r="H35" s="154"/>
      <c r="I35" s="296"/>
      <c r="J35" s="300">
        <f t="shared" si="1"/>
        <v>0</v>
      </c>
      <c r="K35" s="150"/>
      <c r="L35" s="168"/>
      <c r="M35" s="169"/>
      <c r="N35" s="143"/>
      <c r="O35" s="152"/>
      <c r="P35" s="153"/>
    </row>
    <row r="36" spans="1:16" ht="27" customHeight="1">
      <c r="A36" s="205">
        <f>基本情報!$I$6</f>
        <v>0</v>
      </c>
      <c r="B36" s="205">
        <f>基本情報!$F$6</f>
        <v>0</v>
      </c>
      <c r="C36" s="205">
        <v>27</v>
      </c>
      <c r="D36" s="232">
        <v>7</v>
      </c>
      <c r="E36" s="348"/>
      <c r="F36" s="148"/>
      <c r="G36" s="310"/>
      <c r="H36" s="154"/>
      <c r="I36" s="296"/>
      <c r="J36" s="300">
        <f t="shared" si="1"/>
        <v>0</v>
      </c>
      <c r="K36" s="150"/>
      <c r="L36" s="168"/>
      <c r="M36" s="169"/>
      <c r="N36" s="143"/>
      <c r="O36" s="152"/>
      <c r="P36" s="153"/>
    </row>
    <row r="37" spans="1:16" ht="27" customHeight="1">
      <c r="A37" s="205">
        <f>基本情報!$I$6</f>
        <v>0</v>
      </c>
      <c r="B37" s="205">
        <f>基本情報!$F$6</f>
        <v>0</v>
      </c>
      <c r="C37" s="205">
        <v>28</v>
      </c>
      <c r="D37" s="232">
        <v>8</v>
      </c>
      <c r="E37" s="348"/>
      <c r="F37" s="148"/>
      <c r="G37" s="310"/>
      <c r="H37" s="154"/>
      <c r="I37" s="296"/>
      <c r="J37" s="300">
        <f t="shared" ref="J37:J44" si="2">H37*I37</f>
        <v>0</v>
      </c>
      <c r="K37" s="150"/>
      <c r="L37" s="168"/>
      <c r="M37" s="169"/>
      <c r="N37" s="143"/>
      <c r="O37" s="152"/>
      <c r="P37" s="153"/>
    </row>
    <row r="38" spans="1:16" ht="27" customHeight="1">
      <c r="A38" s="205">
        <f>基本情報!$I$6</f>
        <v>0</v>
      </c>
      <c r="B38" s="205">
        <f>基本情報!$F$6</f>
        <v>0</v>
      </c>
      <c r="C38" s="205">
        <v>29</v>
      </c>
      <c r="D38" s="232">
        <v>9</v>
      </c>
      <c r="E38" s="348"/>
      <c r="F38" s="148"/>
      <c r="G38" s="310"/>
      <c r="H38" s="154"/>
      <c r="I38" s="296"/>
      <c r="J38" s="300">
        <f t="shared" si="2"/>
        <v>0</v>
      </c>
      <c r="K38" s="150"/>
      <c r="L38" s="168"/>
      <c r="M38" s="169"/>
      <c r="N38" s="143"/>
      <c r="O38" s="152"/>
      <c r="P38" s="153"/>
    </row>
    <row r="39" spans="1:16" ht="27" customHeight="1">
      <c r="A39" s="205">
        <f>基本情報!$I$6</f>
        <v>0</v>
      </c>
      <c r="B39" s="205">
        <f>基本情報!$F$6</f>
        <v>0</v>
      </c>
      <c r="C39" s="205">
        <v>30</v>
      </c>
      <c r="D39" s="232">
        <v>10</v>
      </c>
      <c r="E39" s="348"/>
      <c r="F39" s="148"/>
      <c r="G39" s="310"/>
      <c r="H39" s="154"/>
      <c r="I39" s="296"/>
      <c r="J39" s="300">
        <f t="shared" si="2"/>
        <v>0</v>
      </c>
      <c r="K39" s="150"/>
      <c r="L39" s="168"/>
      <c r="M39" s="169"/>
      <c r="N39" s="143"/>
      <c r="O39" s="152"/>
      <c r="P39" s="153"/>
    </row>
    <row r="40" spans="1:16" ht="27" customHeight="1">
      <c r="A40" s="205">
        <f>基本情報!$I$6</f>
        <v>0</v>
      </c>
      <c r="B40" s="205">
        <f>基本情報!$F$6</f>
        <v>0</v>
      </c>
      <c r="C40" s="205">
        <v>31</v>
      </c>
      <c r="D40" s="232">
        <v>11</v>
      </c>
      <c r="E40" s="348"/>
      <c r="F40" s="148"/>
      <c r="G40" s="310"/>
      <c r="H40" s="154"/>
      <c r="I40" s="296"/>
      <c r="J40" s="300">
        <f t="shared" si="2"/>
        <v>0</v>
      </c>
      <c r="K40" s="150"/>
      <c r="L40" s="168"/>
      <c r="M40" s="169"/>
      <c r="N40" s="156"/>
      <c r="O40" s="152"/>
      <c r="P40" s="153"/>
    </row>
    <row r="41" spans="1:16" ht="27" customHeight="1">
      <c r="A41" s="205">
        <f>基本情報!$I$6</f>
        <v>0</v>
      </c>
      <c r="B41" s="205">
        <f>基本情報!$F$6</f>
        <v>0</v>
      </c>
      <c r="C41" s="205">
        <v>32</v>
      </c>
      <c r="D41" s="232">
        <v>12</v>
      </c>
      <c r="E41" s="348"/>
      <c r="F41" s="148"/>
      <c r="G41" s="310"/>
      <c r="H41" s="154"/>
      <c r="I41" s="296"/>
      <c r="J41" s="300">
        <f t="shared" si="2"/>
        <v>0</v>
      </c>
      <c r="K41" s="150"/>
      <c r="L41" s="168"/>
      <c r="M41" s="169"/>
      <c r="N41" s="156"/>
      <c r="O41" s="152"/>
      <c r="P41" s="153"/>
    </row>
    <row r="42" spans="1:16" ht="27" customHeight="1">
      <c r="A42" s="205">
        <f>基本情報!$I$6</f>
        <v>0</v>
      </c>
      <c r="B42" s="205">
        <f>基本情報!$F$6</f>
        <v>0</v>
      </c>
      <c r="C42" s="205">
        <v>33</v>
      </c>
      <c r="D42" s="232">
        <v>13</v>
      </c>
      <c r="E42" s="348"/>
      <c r="F42" s="148"/>
      <c r="G42" s="154"/>
      <c r="H42" s="154"/>
      <c r="I42" s="296"/>
      <c r="J42" s="300">
        <f t="shared" si="2"/>
        <v>0</v>
      </c>
      <c r="K42" s="157"/>
      <c r="L42" s="168"/>
      <c r="M42" s="169"/>
      <c r="N42" s="143"/>
      <c r="O42" s="158"/>
      <c r="P42" s="153"/>
    </row>
    <row r="43" spans="1:16" ht="27" customHeight="1">
      <c r="A43" s="205">
        <f>基本情報!$I$6</f>
        <v>0</v>
      </c>
      <c r="B43" s="205">
        <f>基本情報!$F$6</f>
        <v>0</v>
      </c>
      <c r="C43" s="205">
        <v>34</v>
      </c>
      <c r="D43" s="232">
        <v>14</v>
      </c>
      <c r="E43" s="348"/>
      <c r="F43" s="148"/>
      <c r="G43" s="154"/>
      <c r="H43" s="154"/>
      <c r="I43" s="296"/>
      <c r="J43" s="300">
        <f t="shared" si="2"/>
        <v>0</v>
      </c>
      <c r="K43" s="157"/>
      <c r="L43" s="168"/>
      <c r="M43" s="169"/>
      <c r="N43" s="143"/>
      <c r="O43" s="158"/>
      <c r="P43" s="153"/>
    </row>
    <row r="44" spans="1:16" ht="27" customHeight="1">
      <c r="A44" s="205">
        <f>基本情報!$I$6</f>
        <v>0</v>
      </c>
      <c r="B44" s="205">
        <f>基本情報!$F$6</f>
        <v>0</v>
      </c>
      <c r="C44" s="205">
        <v>35</v>
      </c>
      <c r="D44" s="232">
        <v>15</v>
      </c>
      <c r="E44" s="332"/>
      <c r="F44" s="159"/>
      <c r="G44" s="160"/>
      <c r="H44" s="160"/>
      <c r="I44" s="297"/>
      <c r="J44" s="301">
        <f t="shared" si="2"/>
        <v>0</v>
      </c>
      <c r="K44" s="161"/>
      <c r="L44" s="170"/>
      <c r="M44" s="171"/>
      <c r="N44" s="163"/>
      <c r="O44" s="164"/>
      <c r="P44" s="165"/>
    </row>
    <row r="45" spans="1:16" ht="27" customHeight="1">
      <c r="A45" s="205">
        <f>基本情報!$I$6</f>
        <v>0</v>
      </c>
      <c r="B45" s="205">
        <f>基本情報!$F$6</f>
        <v>0</v>
      </c>
      <c r="C45" s="205">
        <v>36</v>
      </c>
      <c r="D45" s="232"/>
      <c r="E45" s="349" t="s">
        <v>232</v>
      </c>
      <c r="F45" s="350"/>
      <c r="G45" s="351"/>
      <c r="H45" s="233"/>
      <c r="I45" s="233"/>
      <c r="J45" s="234">
        <f>SUM(J30:J44)</f>
        <v>0</v>
      </c>
      <c r="K45" s="352"/>
      <c r="L45" s="353"/>
      <c r="M45" s="353"/>
      <c r="N45" s="353"/>
      <c r="O45" s="353"/>
      <c r="P45" s="354"/>
    </row>
    <row r="46" spans="1:16" ht="27" customHeight="1">
      <c r="A46" s="205">
        <f>基本情報!$I$6</f>
        <v>0</v>
      </c>
      <c r="B46" s="205">
        <f>基本情報!$F$6</f>
        <v>0</v>
      </c>
      <c r="C46" s="205">
        <v>37</v>
      </c>
      <c r="D46" s="232"/>
      <c r="E46" s="349" t="s">
        <v>236</v>
      </c>
      <c r="F46" s="350"/>
      <c r="G46" s="351"/>
      <c r="H46" s="233"/>
      <c r="I46" s="233"/>
      <c r="J46" s="234">
        <f>J27+J45</f>
        <v>0</v>
      </c>
      <c r="K46" s="352"/>
      <c r="L46" s="353"/>
      <c r="M46" s="353"/>
      <c r="N46" s="353"/>
      <c r="O46" s="353"/>
      <c r="P46" s="354"/>
    </row>
    <row r="47" spans="1:16">
      <c r="A47" s="205"/>
      <c r="B47" s="205"/>
      <c r="C47" s="205"/>
      <c r="D47" s="206"/>
      <c r="E47" s="207" t="s">
        <v>237</v>
      </c>
      <c r="F47" s="207"/>
      <c r="G47" s="207"/>
      <c r="H47" s="207"/>
      <c r="I47" s="207"/>
      <c r="J47" s="207"/>
      <c r="K47" s="227"/>
      <c r="L47" s="206"/>
      <c r="M47" s="206"/>
      <c r="N47" s="206"/>
      <c r="O47" s="206"/>
      <c r="P47" s="206"/>
    </row>
  </sheetData>
  <sheetProtection algorithmName="SHA-512" hashValue="G/GlQJ5bRRkL7GBukshnJRBTkHd8s0SxjZp0SwM2Po3R5mu3qpPvjApdB5pmXUfxYiIX1m7xg4YkoVq9HROJSA==" saltValue="Ed2qqsFt5nLEIDvEkX7g1Q==" spinCount="100000" sheet="1" formatCells="0" formatColumns="0" formatRows="0" autoFilter="0"/>
  <mergeCells count="33">
    <mergeCell ref="G10:G11"/>
    <mergeCell ref="H10:H11"/>
    <mergeCell ref="E12:E26"/>
    <mergeCell ref="E27:G27"/>
    <mergeCell ref="K27:P27"/>
    <mergeCell ref="J10:J11"/>
    <mergeCell ref="K10:K11"/>
    <mergeCell ref="L10:M10"/>
    <mergeCell ref="N10:N11"/>
    <mergeCell ref="O10:O11"/>
    <mergeCell ref="P10:P11"/>
    <mergeCell ref="I10:I11"/>
    <mergeCell ref="E30:E44"/>
    <mergeCell ref="E45:G45"/>
    <mergeCell ref="K45:P45"/>
    <mergeCell ref="E46:G46"/>
    <mergeCell ref="K46:P46"/>
    <mergeCell ref="E3:K4"/>
    <mergeCell ref="P28:P29"/>
    <mergeCell ref="D28:D29"/>
    <mergeCell ref="E28:E29"/>
    <mergeCell ref="F28:F29"/>
    <mergeCell ref="G28:G29"/>
    <mergeCell ref="H28:H29"/>
    <mergeCell ref="I28:I29"/>
    <mergeCell ref="J28:J29"/>
    <mergeCell ref="K28:K29"/>
    <mergeCell ref="L28:M28"/>
    <mergeCell ref="N28:N29"/>
    <mergeCell ref="O28:O29"/>
    <mergeCell ref="D10:D11"/>
    <mergeCell ref="E10:E11"/>
    <mergeCell ref="F10:F11"/>
  </mergeCells>
  <phoneticPr fontId="5"/>
  <dataValidations count="4">
    <dataValidation type="list" allowBlank="1" showInputMessage="1" showErrorMessage="1" sqref="F30:F44 F12:F26" xr:uid="{34C79CA2-B9A1-4906-83FD-511E43AF1F6F}">
      <formula1>"①,②,③,④,⑤"</formula1>
    </dataValidation>
    <dataValidation type="list" allowBlank="1" showInputMessage="1" showErrorMessage="1" sqref="L30:M44" xr:uid="{48734B5B-0D53-4C19-A32C-290DF267FDDF}">
      <formula1>"添付"</formula1>
    </dataValidation>
    <dataValidation type="list" allowBlank="1" showInputMessage="1" showErrorMessage="1" sqref="L12:L26" xr:uid="{1F99664C-686E-48F9-8553-48A5A35A389A}">
      <formula1>"左記のとおり,添付"</formula1>
    </dataValidation>
    <dataValidation type="list" allowBlank="1" showInputMessage="1" showErrorMessage="1" sqref="M12:M26" xr:uid="{57C960C1-1C68-4193-8691-B3537AF47A11}">
      <formula1>"添付有,添付無"</formula1>
    </dataValidation>
  </dataValidations>
  <pageMargins left="0.70866141732283472" right="0.70866141732283472" top="0.74803149606299213" bottom="0.74803149606299213" header="0.31496062992125984" footer="0.31496062992125984"/>
  <pageSetup paperSize="9" scale="4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CCFFFF"/>
    <pageSetUpPr fitToPage="1"/>
  </sheetPr>
  <dimension ref="A1:M20"/>
  <sheetViews>
    <sheetView topLeftCell="C1" zoomScale="85" zoomScaleNormal="85" zoomScaleSheetLayoutView="100" workbookViewId="0">
      <selection activeCell="P12" sqref="P12"/>
    </sheetView>
  </sheetViews>
  <sheetFormatPr defaultColWidth="9" defaultRowHeight="14.25"/>
  <cols>
    <col min="1" max="1" width="12.875" style="238" hidden="1" customWidth="1"/>
    <col min="2" max="2" width="20.25" style="238" hidden="1" customWidth="1"/>
    <col min="3" max="3" width="5" style="238" customWidth="1"/>
    <col min="4" max="4" width="23.875" style="238" customWidth="1"/>
    <col min="5" max="6" width="14.125" style="238" customWidth="1"/>
    <col min="7" max="7" width="14.25" style="238" customWidth="1"/>
    <col min="8" max="11" width="14.125" style="238" customWidth="1"/>
    <col min="12" max="13" width="14.125" style="238" hidden="1" customWidth="1"/>
    <col min="14" max="16384" width="9" style="238"/>
  </cols>
  <sheetData>
    <row r="1" spans="1:13">
      <c r="A1" s="236"/>
      <c r="B1" s="236"/>
      <c r="C1" s="237" t="s">
        <v>238</v>
      </c>
      <c r="D1" s="237"/>
      <c r="E1" s="237"/>
      <c r="F1" s="237"/>
      <c r="G1" s="237"/>
      <c r="H1" s="237"/>
      <c r="I1" s="237"/>
      <c r="J1" s="237"/>
      <c r="K1" s="237"/>
    </row>
    <row r="2" spans="1:13">
      <c r="A2" s="236"/>
      <c r="B2" s="236"/>
      <c r="C2" s="237"/>
      <c r="D2" s="237"/>
      <c r="E2" s="237"/>
      <c r="F2" s="237"/>
      <c r="G2" s="237"/>
      <c r="H2" s="237"/>
      <c r="I2" s="237"/>
      <c r="J2" s="237"/>
      <c r="K2" s="237"/>
    </row>
    <row r="3" spans="1:13" ht="23.65" customHeight="1">
      <c r="A3" s="236"/>
      <c r="B3" s="236"/>
      <c r="C3" s="458" t="s">
        <v>239</v>
      </c>
      <c r="D3" s="458"/>
      <c r="E3" s="458"/>
      <c r="F3" s="458"/>
      <c r="G3" s="458"/>
      <c r="H3" s="458"/>
      <c r="I3" s="458"/>
      <c r="J3" s="458"/>
      <c r="K3" s="458"/>
      <c r="L3" s="458"/>
      <c r="M3" s="458"/>
    </row>
    <row r="4" spans="1:13" ht="23.65" customHeight="1">
      <c r="A4" s="236"/>
      <c r="B4" s="236"/>
      <c r="C4" s="239"/>
      <c r="D4" s="239"/>
      <c r="E4" s="239"/>
      <c r="F4" s="239"/>
      <c r="G4" s="239"/>
      <c r="H4" s="239"/>
      <c r="I4" s="239"/>
      <c r="J4" s="239"/>
      <c r="K4" s="239"/>
      <c r="L4" s="239"/>
      <c r="M4" s="239"/>
    </row>
    <row r="5" spans="1:13" ht="23.65" customHeight="1">
      <c r="A5" s="236"/>
      <c r="B5" s="236"/>
      <c r="C5" s="240"/>
      <c r="D5" s="240"/>
      <c r="E5" s="240"/>
      <c r="F5" s="240"/>
      <c r="G5" s="241"/>
      <c r="H5" s="241"/>
      <c r="J5" s="459">
        <f>B12</f>
        <v>0</v>
      </c>
      <c r="K5" s="459"/>
      <c r="L5" s="459"/>
      <c r="M5" s="459"/>
    </row>
    <row r="6" spans="1:13" ht="23.65" customHeight="1">
      <c r="A6" s="236"/>
      <c r="B6" s="236"/>
      <c r="C6" s="240"/>
      <c r="D6" s="240"/>
      <c r="E6" s="240"/>
      <c r="F6" s="240"/>
      <c r="G6" s="241"/>
      <c r="H6" s="241"/>
      <c r="I6" s="242"/>
      <c r="J6" s="242"/>
      <c r="K6" s="242"/>
      <c r="L6" s="242"/>
      <c r="M6" s="242"/>
    </row>
    <row r="7" spans="1:13" ht="18" customHeight="1">
      <c r="A7" s="236"/>
      <c r="B7" s="236"/>
      <c r="C7" s="243"/>
      <c r="D7" s="287" t="s">
        <v>292</v>
      </c>
      <c r="E7" s="237"/>
      <c r="F7" s="237"/>
      <c r="G7" s="237"/>
      <c r="H7" s="237"/>
      <c r="I7" s="237"/>
      <c r="J7" s="237"/>
      <c r="K7" s="244" t="s">
        <v>240</v>
      </c>
      <c r="L7" s="237"/>
      <c r="M7" s="244" t="s">
        <v>240</v>
      </c>
    </row>
    <row r="8" spans="1:13" ht="28.5">
      <c r="A8" s="245" t="s">
        <v>177</v>
      </c>
      <c r="B8" s="245" t="s">
        <v>178</v>
      </c>
      <c r="C8" s="462" t="s">
        <v>241</v>
      </c>
      <c r="D8" s="463"/>
      <c r="E8" s="246" t="s">
        <v>242</v>
      </c>
      <c r="F8" s="247" t="s">
        <v>243</v>
      </c>
      <c r="G8" s="464" t="s">
        <v>244</v>
      </c>
      <c r="H8" s="465"/>
      <c r="I8" s="246" t="s">
        <v>245</v>
      </c>
      <c r="J8" s="246" t="s">
        <v>246</v>
      </c>
      <c r="K8" s="246" t="s">
        <v>247</v>
      </c>
      <c r="L8" s="248" t="s">
        <v>248</v>
      </c>
      <c r="M8" s="248" t="s">
        <v>249</v>
      </c>
    </row>
    <row r="9" spans="1:13" ht="22.15" customHeight="1">
      <c r="A9" s="236"/>
      <c r="B9" s="236"/>
      <c r="C9" s="249"/>
      <c r="D9" s="250"/>
      <c r="E9" s="251"/>
      <c r="F9" s="252"/>
      <c r="G9" s="252"/>
      <c r="H9" s="327" t="s">
        <v>250</v>
      </c>
      <c r="I9" s="251"/>
      <c r="J9" s="251"/>
      <c r="K9" s="251"/>
      <c r="L9" s="253"/>
      <c r="M9" s="254" t="s">
        <v>251</v>
      </c>
    </row>
    <row r="10" spans="1:13">
      <c r="A10" s="236"/>
      <c r="B10" s="236"/>
      <c r="C10" s="255"/>
      <c r="D10" s="256"/>
      <c r="E10" s="257" t="s">
        <v>252</v>
      </c>
      <c r="F10" s="257" t="s">
        <v>253</v>
      </c>
      <c r="G10" s="257" t="s">
        <v>254</v>
      </c>
      <c r="H10" s="325" t="s">
        <v>255</v>
      </c>
      <c r="I10" s="257" t="s">
        <v>256</v>
      </c>
      <c r="J10" s="257" t="s">
        <v>257</v>
      </c>
      <c r="K10" s="257" t="s">
        <v>258</v>
      </c>
      <c r="L10" s="258" t="s">
        <v>259</v>
      </c>
      <c r="M10" s="258" t="s">
        <v>260</v>
      </c>
    </row>
    <row r="11" spans="1:13" ht="51" customHeight="1">
      <c r="A11" s="236">
        <f>基本情報!$I$6</f>
        <v>0</v>
      </c>
      <c r="B11" s="236">
        <f>基本情報!$F$6</f>
        <v>0</v>
      </c>
      <c r="C11" s="460" t="s">
        <v>261</v>
      </c>
      <c r="D11" s="461"/>
      <c r="E11" s="259">
        <f>SUM(E12:E13)</f>
        <v>0</v>
      </c>
      <c r="F11" s="259">
        <f>SUM(F12:F13)</f>
        <v>0</v>
      </c>
      <c r="G11" s="259">
        <f>SUM(G12:G13)</f>
        <v>0</v>
      </c>
      <c r="H11" s="259">
        <f>SUM(H12:H13)</f>
        <v>0</v>
      </c>
      <c r="I11" s="323">
        <f>交付要件確認!J28</f>
        <v>0</v>
      </c>
      <c r="J11" s="260" t="s">
        <v>41</v>
      </c>
      <c r="K11" s="261">
        <f>SUM(K12:K13)</f>
        <v>0</v>
      </c>
      <c r="L11" s="262">
        <f>SUM(L12:L13)</f>
        <v>0</v>
      </c>
      <c r="M11" s="262">
        <f>SUM(M12:M13)</f>
        <v>0</v>
      </c>
    </row>
    <row r="12" spans="1:13" ht="84" customHeight="1">
      <c r="A12" s="236">
        <f>基本情報!$I$6</f>
        <v>0</v>
      </c>
      <c r="B12" s="236">
        <f>基本情報!$F$6</f>
        <v>0</v>
      </c>
      <c r="C12" s="263"/>
      <c r="D12" s="264" t="s">
        <v>262</v>
      </c>
      <c r="E12" s="265">
        <f>'別紙１－１（所要額明細書）'!J27</f>
        <v>0</v>
      </c>
      <c r="F12" s="31"/>
      <c r="G12" s="265">
        <f>E12-F12</f>
        <v>0</v>
      </c>
      <c r="H12" s="266">
        <f>G12</f>
        <v>0</v>
      </c>
      <c r="I12" s="267">
        <f>I11-I13</f>
        <v>0</v>
      </c>
      <c r="J12" s="268">
        <f>MIN(H12,I12)</f>
        <v>0</v>
      </c>
      <c r="K12" s="265">
        <f>ROUNDDOWN(J12,-3)</f>
        <v>0</v>
      </c>
      <c r="L12" s="269"/>
      <c r="M12" s="270">
        <f>MIN(K12,L12)</f>
        <v>0</v>
      </c>
    </row>
    <row r="13" spans="1:13" ht="84" customHeight="1">
      <c r="A13" s="236">
        <f>基本情報!$I$6</f>
        <v>0</v>
      </c>
      <c r="B13" s="236">
        <f>基本情報!$F$6</f>
        <v>0</v>
      </c>
      <c r="C13" s="255"/>
      <c r="D13" s="271" t="s">
        <v>263</v>
      </c>
      <c r="E13" s="265">
        <f>'別紙１－１（所要額明細書）'!J45</f>
        <v>0</v>
      </c>
      <c r="F13" s="31"/>
      <c r="G13" s="265">
        <f>E13-F13</f>
        <v>0</v>
      </c>
      <c r="H13" s="326">
        <f>G13*9/10</f>
        <v>0</v>
      </c>
      <c r="I13" s="272">
        <f>IF(IFERROR(ROUND(I11*H13/H11,-3),0)&lt;L13,L13,IFERROR(ROUND(I11*H13/H11,-3),0))</f>
        <v>0</v>
      </c>
      <c r="J13" s="268">
        <f>MIN(H13,I13)</f>
        <v>0</v>
      </c>
      <c r="K13" s="324">
        <f>ROUNDDOWN(J13,-3)</f>
        <v>0</v>
      </c>
      <c r="L13" s="269"/>
      <c r="M13" s="270">
        <f>MIN(K13,L13)</f>
        <v>0</v>
      </c>
    </row>
    <row r="14" spans="1:13" ht="17.45" customHeight="1">
      <c r="A14" s="236"/>
      <c r="B14" s="236"/>
      <c r="C14" s="273"/>
      <c r="D14" s="273"/>
      <c r="E14" s="274"/>
      <c r="F14" s="275"/>
      <c r="G14" s="274"/>
      <c r="H14" s="274"/>
      <c r="I14" s="276"/>
      <c r="J14" s="275"/>
      <c r="K14" s="277"/>
      <c r="L14" s="277"/>
      <c r="M14" s="277"/>
    </row>
    <row r="15" spans="1:13">
      <c r="A15" s="236"/>
      <c r="B15" s="236"/>
      <c r="C15" s="466" t="s">
        <v>314</v>
      </c>
      <c r="D15" s="466"/>
      <c r="E15" s="466"/>
      <c r="F15" s="466"/>
      <c r="G15" s="466"/>
      <c r="H15" s="466"/>
      <c r="I15" s="466"/>
      <c r="J15" s="466"/>
      <c r="K15" s="466"/>
      <c r="L15" s="466"/>
      <c r="M15" s="466"/>
    </row>
    <row r="16" spans="1:13" ht="45.6" customHeight="1">
      <c r="A16" s="236"/>
      <c r="B16" s="236"/>
      <c r="C16" s="457" t="s">
        <v>264</v>
      </c>
      <c r="D16" s="457"/>
      <c r="E16" s="457"/>
      <c r="F16" s="457"/>
      <c r="G16" s="457"/>
      <c r="H16" s="457"/>
      <c r="I16" s="457"/>
      <c r="J16" s="457"/>
      <c r="K16" s="457"/>
      <c r="L16" s="457"/>
      <c r="M16" s="457"/>
    </row>
    <row r="17" spans="1:13" ht="21" customHeight="1">
      <c r="A17" s="236"/>
      <c r="B17" s="236"/>
      <c r="C17" s="457" t="s">
        <v>315</v>
      </c>
      <c r="D17" s="457"/>
      <c r="E17" s="457"/>
      <c r="F17" s="457"/>
      <c r="G17" s="457"/>
      <c r="H17" s="457"/>
      <c r="I17" s="457"/>
      <c r="J17" s="457"/>
      <c r="K17" s="457"/>
      <c r="L17" s="457"/>
      <c r="M17" s="457"/>
    </row>
    <row r="18" spans="1:13" ht="21" customHeight="1">
      <c r="A18" s="236"/>
      <c r="B18" s="236"/>
      <c r="C18" s="457" t="s">
        <v>316</v>
      </c>
      <c r="D18" s="457"/>
      <c r="E18" s="457"/>
      <c r="F18" s="457"/>
      <c r="G18" s="457"/>
      <c r="H18" s="457"/>
      <c r="I18" s="457"/>
      <c r="J18" s="457"/>
      <c r="K18" s="457"/>
      <c r="L18" s="457"/>
      <c r="M18" s="457"/>
    </row>
    <row r="19" spans="1:13">
      <c r="A19" s="236"/>
      <c r="B19" s="236"/>
    </row>
    <row r="20" spans="1:13">
      <c r="A20" s="236"/>
      <c r="B20" s="236"/>
      <c r="C20" s="278"/>
      <c r="D20" s="278"/>
    </row>
  </sheetData>
  <sheetProtection algorithmName="SHA-512" hashValue="6wElCXPCX4rDbeZyzXJWgUVYkR7TbIP3sVQ9eHSm7yfS1S6CsxRlnpS3wZGm38OeEiosgsF/4ui/tVEVJSM0IA==" saltValue="MV5n3VcyyP44bLKX73+nMg==" spinCount="100000" sheet="1" formatCells="0" formatColumns="0" formatRows="0" insertColumns="0" insertRows="0" autoFilter="0"/>
  <mergeCells count="9">
    <mergeCell ref="C16:M16"/>
    <mergeCell ref="C17:M17"/>
    <mergeCell ref="C18:M18"/>
    <mergeCell ref="C3:M3"/>
    <mergeCell ref="J5:M5"/>
    <mergeCell ref="C11:D11"/>
    <mergeCell ref="C8:D8"/>
    <mergeCell ref="G8:H8"/>
    <mergeCell ref="C15:M15"/>
  </mergeCells>
  <phoneticPr fontId="5"/>
  <pageMargins left="0.43307086614173229" right="0.47244094488188981" top="0.55118110236220474" bottom="0.55118110236220474" header="0.51181102362204722" footer="0.51181102362204722"/>
  <pageSetup paperSize="9" fitToHeight="0"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79998168889431442"/>
  </sheetPr>
  <dimension ref="A1:J39"/>
  <sheetViews>
    <sheetView zoomScaleNormal="100" zoomScaleSheetLayoutView="100" workbookViewId="0">
      <selection activeCell="A17" sqref="A17"/>
    </sheetView>
  </sheetViews>
  <sheetFormatPr defaultColWidth="9" defaultRowHeight="14.25"/>
  <cols>
    <col min="1" max="1" width="2.75" style="1" customWidth="1"/>
    <col min="2" max="2" width="3.25" style="1" customWidth="1"/>
    <col min="3" max="3" width="16" style="1" customWidth="1"/>
    <col min="4" max="4" width="12.5" style="1" customWidth="1"/>
    <col min="5" max="5" width="6.375" style="1" customWidth="1"/>
    <col min="6" max="6" width="11.875" style="1" customWidth="1"/>
    <col min="7" max="7" width="3" style="1" customWidth="1"/>
    <col min="8" max="8" width="10.75" style="1" customWidth="1"/>
    <col min="9" max="9" width="19.625" style="1" customWidth="1"/>
    <col min="10" max="10" width="3.75" style="1" customWidth="1"/>
    <col min="11" max="16384" width="9" style="1"/>
  </cols>
  <sheetData>
    <row r="1" spans="1:10">
      <c r="A1" s="2" t="s">
        <v>265</v>
      </c>
      <c r="B1" s="2"/>
      <c r="C1" s="2"/>
      <c r="D1" s="2"/>
      <c r="E1" s="2"/>
      <c r="F1" s="2"/>
      <c r="G1" s="2"/>
      <c r="H1" s="2"/>
      <c r="I1" s="2"/>
      <c r="J1" s="2"/>
    </row>
    <row r="2" spans="1:10" ht="17.100000000000001" customHeight="1">
      <c r="A2" s="2"/>
      <c r="B2" s="2"/>
      <c r="C2" s="2"/>
      <c r="D2" s="2"/>
      <c r="E2" s="2"/>
      <c r="F2" s="2"/>
      <c r="G2" s="2"/>
      <c r="H2" s="2"/>
      <c r="I2" s="2"/>
      <c r="J2" s="2"/>
    </row>
    <row r="3" spans="1:10" ht="17.100000000000001" customHeight="1">
      <c r="A3" s="2"/>
      <c r="B3" s="2"/>
      <c r="C3" s="2"/>
      <c r="D3" s="2"/>
      <c r="E3" s="2"/>
      <c r="F3" s="2"/>
      <c r="G3" s="2"/>
      <c r="H3" s="2"/>
      <c r="I3" s="2"/>
      <c r="J3" s="2"/>
    </row>
    <row r="4" spans="1:10" ht="17.100000000000001" customHeight="1">
      <c r="A4" s="2"/>
      <c r="B4" s="2"/>
      <c r="C4" s="2"/>
      <c r="D4" s="2"/>
      <c r="E4" s="2"/>
      <c r="F4" s="2"/>
      <c r="G4" s="2"/>
      <c r="H4" s="472">
        <f>基本情報!P6</f>
        <v>0</v>
      </c>
      <c r="I4" s="472"/>
      <c r="J4" s="2"/>
    </row>
    <row r="5" spans="1:10" ht="17.100000000000001" customHeight="1">
      <c r="A5" s="2"/>
      <c r="B5" s="2"/>
      <c r="C5" s="2"/>
      <c r="D5" s="2"/>
      <c r="E5" s="2"/>
      <c r="F5" s="13"/>
      <c r="G5" s="13"/>
      <c r="H5" s="473">
        <f>基本情報!O6</f>
        <v>0</v>
      </c>
      <c r="I5" s="473"/>
      <c r="J5" s="2"/>
    </row>
    <row r="6" spans="1:10" ht="17.100000000000001" customHeight="1">
      <c r="A6" s="2"/>
      <c r="B6" s="2"/>
      <c r="C6" s="2"/>
      <c r="D6" s="2"/>
      <c r="E6" s="2"/>
      <c r="F6" s="13"/>
      <c r="G6" s="13"/>
      <c r="H6" s="22"/>
      <c r="I6" s="22"/>
      <c r="J6" s="2"/>
    </row>
    <row r="7" spans="1:10" ht="17.100000000000001" customHeight="1">
      <c r="A7" s="2"/>
      <c r="B7" s="2"/>
      <c r="C7" s="2"/>
      <c r="D7" s="2"/>
      <c r="E7" s="2"/>
      <c r="F7" s="13"/>
      <c r="G7" s="13"/>
      <c r="H7" s="13"/>
      <c r="I7" s="13"/>
      <c r="J7" s="2"/>
    </row>
    <row r="8" spans="1:10" ht="17.100000000000001" customHeight="1">
      <c r="A8" s="2"/>
      <c r="B8" s="2" t="s">
        <v>266</v>
      </c>
      <c r="C8" s="2"/>
      <c r="D8" s="2"/>
      <c r="E8" s="2"/>
      <c r="F8" s="13"/>
      <c r="G8" s="13"/>
      <c r="H8" s="13"/>
      <c r="I8" s="13"/>
      <c r="J8" s="2"/>
    </row>
    <row r="9" spans="1:10" ht="17.100000000000001" customHeight="1">
      <c r="A9" s="2"/>
      <c r="B9" s="2"/>
      <c r="C9" s="2"/>
      <c r="D9" s="2"/>
      <c r="E9" s="2"/>
      <c r="F9" s="13"/>
      <c r="G9" s="13"/>
      <c r="H9" s="13"/>
      <c r="I9" s="13"/>
      <c r="J9" s="2"/>
    </row>
    <row r="10" spans="1:10" ht="17.100000000000001" customHeight="1">
      <c r="A10" s="2"/>
      <c r="B10" s="2"/>
      <c r="C10" s="2"/>
      <c r="D10" s="2"/>
      <c r="E10" s="471" t="s">
        <v>267</v>
      </c>
      <c r="F10" s="471"/>
      <c r="G10" s="18" t="s">
        <v>268</v>
      </c>
      <c r="H10" s="468">
        <f>基本情報!C6</f>
        <v>0</v>
      </c>
      <c r="I10" s="468"/>
      <c r="J10" s="468"/>
    </row>
    <row r="11" spans="1:10" ht="17.100000000000001" customHeight="1">
      <c r="A11" s="2"/>
      <c r="B11" s="2"/>
      <c r="C11" s="2"/>
      <c r="D11" s="2"/>
      <c r="E11" s="471" t="s">
        <v>269</v>
      </c>
      <c r="F11" s="471"/>
      <c r="G11" s="18" t="s">
        <v>268</v>
      </c>
      <c r="H11" s="468">
        <f>基本情報!G6</f>
        <v>0</v>
      </c>
      <c r="I11" s="468"/>
      <c r="J11" s="468"/>
    </row>
    <row r="12" spans="1:10" ht="17.100000000000001" customHeight="1">
      <c r="A12" s="2"/>
      <c r="B12" s="2"/>
      <c r="C12" s="2"/>
      <c r="D12" s="2"/>
      <c r="E12" s="470" t="s">
        <v>270</v>
      </c>
      <c r="F12" s="470"/>
      <c r="G12" s="18" t="s">
        <v>268</v>
      </c>
      <c r="H12" s="468" t="str">
        <f>基本情報!B6&amp;" "&amp;基本情報!F6</f>
        <v xml:space="preserve"> </v>
      </c>
      <c r="I12" s="468"/>
      <c r="J12" s="468"/>
    </row>
    <row r="13" spans="1:10" ht="17.100000000000001" customHeight="1">
      <c r="A13" s="2"/>
      <c r="B13" s="2"/>
      <c r="C13" s="2"/>
      <c r="D13" s="2"/>
      <c r="E13" s="471" t="s">
        <v>271</v>
      </c>
      <c r="F13" s="471"/>
      <c r="G13" s="18" t="s">
        <v>268</v>
      </c>
      <c r="H13" s="468">
        <f>IF(基本情報!E6="あり",基本情報!H6,基本情報!D6)</f>
        <v>0</v>
      </c>
      <c r="I13" s="468"/>
      <c r="J13" s="24"/>
    </row>
    <row r="14" spans="1:10" ht="17.100000000000001" customHeight="1">
      <c r="A14" s="2"/>
      <c r="B14" s="2"/>
      <c r="C14" s="2"/>
      <c r="D14" s="2"/>
      <c r="E14" s="2"/>
      <c r="F14" s="2"/>
      <c r="G14" s="2"/>
      <c r="H14" s="2"/>
      <c r="I14" s="2"/>
      <c r="J14" s="2"/>
    </row>
    <row r="15" spans="1:10" ht="17.100000000000001" customHeight="1">
      <c r="A15" s="2"/>
      <c r="B15" s="2"/>
      <c r="C15" s="2"/>
      <c r="D15" s="2"/>
      <c r="E15" s="2"/>
      <c r="F15" s="2"/>
      <c r="G15" s="2"/>
      <c r="H15" s="2"/>
      <c r="I15" s="2"/>
      <c r="J15" s="2"/>
    </row>
    <row r="16" spans="1:10" ht="17.100000000000001" customHeight="1">
      <c r="A16" s="474" t="s">
        <v>318</v>
      </c>
      <c r="B16" s="474"/>
      <c r="C16" s="474"/>
      <c r="D16" s="474"/>
      <c r="E16" s="474"/>
      <c r="F16" s="474"/>
      <c r="G16" s="474"/>
      <c r="H16" s="474"/>
      <c r="I16" s="474"/>
      <c r="J16" s="474"/>
    </row>
    <row r="17" spans="1:10" ht="17.100000000000001" customHeight="1">
      <c r="A17" s="2"/>
      <c r="B17" s="2"/>
      <c r="C17" s="2"/>
      <c r="D17" s="2"/>
      <c r="E17" s="2"/>
      <c r="F17" s="2"/>
      <c r="G17" s="2"/>
      <c r="H17" s="2"/>
      <c r="I17" s="2"/>
      <c r="J17" s="2"/>
    </row>
    <row r="18" spans="1:10" ht="17.100000000000001" customHeight="1">
      <c r="A18" s="2"/>
      <c r="B18" s="2"/>
      <c r="C18" s="2"/>
      <c r="D18" s="2"/>
      <c r="E18" s="2"/>
      <c r="F18" s="2"/>
      <c r="G18" s="2"/>
      <c r="H18" s="2"/>
      <c r="I18" s="2"/>
      <c r="J18" s="2"/>
    </row>
    <row r="19" spans="1:10" ht="36" customHeight="1">
      <c r="A19" s="457" t="s">
        <v>272</v>
      </c>
      <c r="B19" s="457"/>
      <c r="C19" s="457"/>
      <c r="D19" s="457"/>
      <c r="E19" s="457"/>
      <c r="F19" s="457"/>
      <c r="G19" s="457"/>
      <c r="H19" s="457"/>
      <c r="I19" s="457"/>
      <c r="J19" s="457"/>
    </row>
    <row r="20" spans="1:10" ht="17.100000000000001" customHeight="1">
      <c r="A20" s="2"/>
      <c r="B20" s="2"/>
      <c r="C20" s="2"/>
      <c r="D20" s="2"/>
      <c r="E20" s="2"/>
      <c r="F20" s="2"/>
      <c r="G20" s="2"/>
      <c r="H20" s="2"/>
      <c r="I20" s="2"/>
      <c r="J20" s="2"/>
    </row>
    <row r="21" spans="1:10" ht="17.100000000000001" customHeight="1">
      <c r="A21" s="2"/>
      <c r="B21" s="2"/>
      <c r="C21" s="2"/>
      <c r="D21" s="2"/>
      <c r="E21" s="2"/>
      <c r="F21" s="2"/>
      <c r="G21" s="2"/>
      <c r="H21" s="2"/>
      <c r="I21" s="2"/>
      <c r="J21" s="2"/>
    </row>
    <row r="22" spans="1:10" ht="17.100000000000001" customHeight="1">
      <c r="A22" s="467" t="s">
        <v>273</v>
      </c>
      <c r="B22" s="467"/>
      <c r="C22" s="467"/>
      <c r="D22" s="467"/>
      <c r="E22" s="467"/>
      <c r="F22" s="467"/>
      <c r="G22" s="467"/>
      <c r="H22" s="467"/>
      <c r="I22" s="467"/>
      <c r="J22" s="467"/>
    </row>
    <row r="23" spans="1:10" ht="17.100000000000001" customHeight="1">
      <c r="A23" s="2"/>
      <c r="B23" s="2"/>
      <c r="C23" s="2"/>
      <c r="D23" s="2"/>
      <c r="E23" s="2"/>
      <c r="F23" s="2"/>
      <c r="G23" s="2"/>
      <c r="H23" s="2"/>
      <c r="I23" s="2"/>
      <c r="J23" s="2"/>
    </row>
    <row r="24" spans="1:10" ht="17.100000000000001" customHeight="1">
      <c r="A24" s="2"/>
      <c r="B24" s="2"/>
      <c r="C24" s="2"/>
      <c r="D24" s="2"/>
      <c r="E24" s="2"/>
      <c r="F24" s="2"/>
      <c r="G24" s="2"/>
      <c r="H24" s="2"/>
      <c r="I24" s="2"/>
      <c r="J24" s="2"/>
    </row>
    <row r="25" spans="1:10" ht="17.100000000000001" customHeight="1">
      <c r="A25" s="2"/>
      <c r="B25" s="2" t="s">
        <v>274</v>
      </c>
      <c r="C25" s="2"/>
      <c r="D25" s="2"/>
      <c r="E25" s="23"/>
      <c r="F25" s="469">
        <f>'別紙１（経費所要額調）'!K11</f>
        <v>0</v>
      </c>
      <c r="G25" s="469"/>
      <c r="H25" s="469"/>
      <c r="I25" s="2"/>
      <c r="J25" s="2"/>
    </row>
    <row r="26" spans="1:10" ht="17.100000000000001" customHeight="1">
      <c r="A26" s="2"/>
      <c r="B26" s="2"/>
      <c r="C26" s="2"/>
      <c r="D26" s="2"/>
      <c r="E26" s="2"/>
      <c r="F26" s="2"/>
      <c r="G26" s="2"/>
      <c r="H26" s="2"/>
      <c r="I26" s="2"/>
      <c r="J26" s="2"/>
    </row>
    <row r="27" spans="1:10" ht="17.100000000000001" customHeight="1">
      <c r="A27" s="2"/>
      <c r="B27" s="2" t="s">
        <v>275</v>
      </c>
      <c r="C27" s="2"/>
      <c r="D27" s="2"/>
      <c r="E27" s="2"/>
      <c r="F27" s="2"/>
      <c r="G27" s="2"/>
      <c r="H27" s="2"/>
      <c r="I27" s="2"/>
      <c r="J27" s="2"/>
    </row>
    <row r="28" spans="1:10" ht="17.100000000000001" customHeight="1">
      <c r="A28" s="2"/>
      <c r="B28" s="2"/>
      <c r="C28" s="2"/>
      <c r="D28" s="2"/>
      <c r="E28" s="2"/>
      <c r="F28" s="2"/>
      <c r="G28" s="2"/>
      <c r="H28" s="2"/>
      <c r="I28" s="2"/>
      <c r="J28" s="2"/>
    </row>
    <row r="29" spans="1:10" ht="17.100000000000001" customHeight="1">
      <c r="A29" s="2"/>
      <c r="B29" s="2" t="s">
        <v>276</v>
      </c>
      <c r="C29" s="2"/>
      <c r="D29" s="2"/>
      <c r="E29" s="2"/>
      <c r="F29" s="2"/>
      <c r="G29" s="2"/>
      <c r="H29" s="2"/>
      <c r="I29" s="2"/>
      <c r="J29" s="2"/>
    </row>
    <row r="30" spans="1:10" ht="17.100000000000001" customHeight="1">
      <c r="A30" s="2"/>
      <c r="B30" s="2"/>
      <c r="C30" s="2"/>
      <c r="D30" s="2"/>
      <c r="E30" s="2"/>
      <c r="F30" s="2"/>
      <c r="G30" s="2"/>
      <c r="H30" s="2"/>
      <c r="I30" s="2"/>
      <c r="J30" s="2"/>
    </row>
    <row r="31" spans="1:10" ht="17.100000000000001" customHeight="1">
      <c r="A31" s="2"/>
      <c r="B31" s="2" t="s">
        <v>277</v>
      </c>
      <c r="C31" s="2"/>
      <c r="D31" s="2"/>
      <c r="E31" s="2"/>
      <c r="F31" s="2"/>
      <c r="G31" s="2"/>
      <c r="H31" s="2"/>
      <c r="I31" s="2"/>
      <c r="J31" s="2"/>
    </row>
    <row r="32" spans="1:10" ht="17.100000000000001" customHeight="1">
      <c r="A32" s="2"/>
      <c r="B32" s="2"/>
      <c r="C32" s="2"/>
      <c r="D32" s="2"/>
      <c r="E32" s="2"/>
      <c r="F32" s="2"/>
      <c r="G32" s="2"/>
      <c r="H32" s="2"/>
      <c r="I32" s="2"/>
      <c r="J32" s="2"/>
    </row>
    <row r="33" spans="1:10" ht="17.100000000000001" customHeight="1">
      <c r="A33" s="2"/>
      <c r="B33" s="2" t="s">
        <v>278</v>
      </c>
      <c r="C33" s="2"/>
      <c r="D33" s="2"/>
      <c r="E33" s="2"/>
      <c r="F33" s="2"/>
      <c r="G33" s="2"/>
      <c r="H33" s="2"/>
      <c r="I33" s="2"/>
      <c r="J33" s="2"/>
    </row>
    <row r="34" spans="1:10" ht="17.100000000000001" customHeight="1">
      <c r="A34" s="2"/>
      <c r="B34" s="12"/>
      <c r="C34" s="12"/>
      <c r="D34" s="2"/>
      <c r="E34" s="2"/>
      <c r="F34" s="2"/>
      <c r="G34" s="2"/>
      <c r="H34" s="2"/>
      <c r="I34" s="2"/>
      <c r="J34" s="2"/>
    </row>
    <row r="35" spans="1:10" ht="17.100000000000001" customHeight="1">
      <c r="A35" s="2"/>
      <c r="B35" s="2" t="s">
        <v>279</v>
      </c>
      <c r="C35" s="2"/>
      <c r="D35" s="2"/>
      <c r="E35" s="2"/>
      <c r="F35" s="2"/>
      <c r="G35" s="2"/>
      <c r="H35" s="2"/>
      <c r="I35" s="2"/>
      <c r="J35" s="2"/>
    </row>
    <row r="36" spans="1:10" ht="17.100000000000001" customHeight="1">
      <c r="A36" s="2"/>
      <c r="B36" s="2" t="s">
        <v>280</v>
      </c>
      <c r="C36" s="2"/>
      <c r="D36" s="2"/>
      <c r="E36" s="2"/>
      <c r="F36" s="2"/>
      <c r="G36" s="2"/>
      <c r="H36" s="2"/>
      <c r="I36" s="2"/>
      <c r="J36" s="2"/>
    </row>
    <row r="37" spans="1:10" ht="17.100000000000001" customHeight="1">
      <c r="A37" s="2"/>
      <c r="B37" s="2" t="s">
        <v>281</v>
      </c>
      <c r="C37" s="2"/>
      <c r="D37" s="2"/>
      <c r="E37" s="2"/>
      <c r="F37" s="2"/>
      <c r="G37" s="2"/>
      <c r="H37" s="2"/>
      <c r="I37" s="2"/>
      <c r="J37" s="2"/>
    </row>
    <row r="38" spans="1:10" ht="17.100000000000001" customHeight="1"/>
    <row r="39" spans="1:10" ht="17.100000000000001" customHeight="1"/>
  </sheetData>
  <sheetProtection algorithmName="SHA-512" hashValue="vscaNBfnT+6IINkEeUpte0s2ZC8YX58u1V/6X3umvI/EXsZRl7WO2mEZC9IWSvBvs+Fxa41k/YzB5Ad9sqjYCQ==" saltValue="KpjhxagCu6dw3QFdUfZuzQ==" spinCount="100000" sheet="1" formatCells="0" formatColumns="0" formatRows="0" insertColumns="0" insertRows="0" autoFilter="0"/>
  <mergeCells count="14">
    <mergeCell ref="H10:J10"/>
    <mergeCell ref="H11:J11"/>
    <mergeCell ref="H4:I4"/>
    <mergeCell ref="H5:I5"/>
    <mergeCell ref="A16:J16"/>
    <mergeCell ref="E10:F10"/>
    <mergeCell ref="E11:F11"/>
    <mergeCell ref="A22:J22"/>
    <mergeCell ref="H13:I13"/>
    <mergeCell ref="F25:H25"/>
    <mergeCell ref="E12:F12"/>
    <mergeCell ref="E13:F13"/>
    <mergeCell ref="H12:J12"/>
    <mergeCell ref="A19:J19"/>
  </mergeCells>
  <phoneticPr fontId="5"/>
  <pageMargins left="0.98425196850393704" right="0.98425196850393704" top="1.2204724409448819" bottom="0.98425196850393704" header="0.47244094488188981" footer="0.51181102362204722"/>
  <pageSetup paperSize="9" scale="89"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tint="0.79998168889431442"/>
  </sheetPr>
  <dimension ref="A1:I16"/>
  <sheetViews>
    <sheetView topLeftCell="C3" zoomScale="88" zoomScaleNormal="88" zoomScaleSheetLayoutView="100" workbookViewId="0">
      <selection activeCell="L8" sqref="L8"/>
    </sheetView>
  </sheetViews>
  <sheetFormatPr defaultColWidth="9" defaultRowHeight="13.5"/>
  <cols>
    <col min="1" max="1" width="11.625" style="26" hidden="1" customWidth="1"/>
    <col min="2" max="2" width="17.25" style="26" hidden="1" customWidth="1"/>
    <col min="3" max="3" width="24.25" style="3" customWidth="1"/>
    <col min="4" max="4" width="14" style="3" customWidth="1"/>
    <col min="5" max="5" width="3.5" style="3" bestFit="1" customWidth="1"/>
    <col min="6" max="6" width="3.5" style="3" customWidth="1"/>
    <col min="7" max="7" width="14.5" style="3" customWidth="1"/>
    <col min="8" max="8" width="18.625" style="3" customWidth="1"/>
    <col min="9" max="16384" width="9" style="3"/>
  </cols>
  <sheetData>
    <row r="1" spans="1:9" ht="30" customHeight="1">
      <c r="C1" s="475" t="s">
        <v>319</v>
      </c>
      <c r="D1" s="475"/>
      <c r="E1" s="475"/>
      <c r="F1" s="475"/>
      <c r="G1" s="475"/>
      <c r="H1" s="475"/>
      <c r="I1" s="475"/>
    </row>
    <row r="2" spans="1:9" ht="30" customHeight="1" thickBot="1"/>
    <row r="3" spans="1:9" ht="30" customHeight="1" thickBot="1">
      <c r="A3" s="21" t="s">
        <v>177</v>
      </c>
      <c r="B3" s="21" t="s">
        <v>178</v>
      </c>
      <c r="C3" s="476" t="s">
        <v>282</v>
      </c>
      <c r="D3" s="477"/>
      <c r="E3" s="477"/>
      <c r="F3" s="19"/>
      <c r="G3" s="477" t="s">
        <v>283</v>
      </c>
      <c r="H3" s="477"/>
      <c r="I3" s="478"/>
    </row>
    <row r="4" spans="1:9" ht="54.6" customHeight="1">
      <c r="A4" s="21">
        <f>基本情報!$I$6</f>
        <v>0</v>
      </c>
      <c r="B4" s="21">
        <f>基本情報!$F$6</f>
        <v>0</v>
      </c>
      <c r="C4" s="15" t="s">
        <v>284</v>
      </c>
      <c r="D4" s="4">
        <f>'別紙１（経費所要額調）'!K11</f>
        <v>0</v>
      </c>
      <c r="E4" s="3" t="s">
        <v>285</v>
      </c>
      <c r="F4" s="5"/>
      <c r="G4" s="17" t="s">
        <v>286</v>
      </c>
      <c r="H4" s="4">
        <f>'別紙１（経費所要額調）'!E11</f>
        <v>0</v>
      </c>
      <c r="I4" s="6" t="s">
        <v>285</v>
      </c>
    </row>
    <row r="5" spans="1:9" ht="54.6" customHeight="1">
      <c r="A5" s="21">
        <f>基本情報!$I$6</f>
        <v>0</v>
      </c>
      <c r="B5" s="21">
        <f>基本情報!$F$6</f>
        <v>0</v>
      </c>
      <c r="C5" s="30" t="s">
        <v>287</v>
      </c>
      <c r="D5" s="4">
        <f>'別紙１（経費所要額調）'!F11</f>
        <v>0</v>
      </c>
      <c r="E5" s="17" t="s">
        <v>288</v>
      </c>
      <c r="F5" s="5"/>
      <c r="G5" s="17"/>
      <c r="H5" s="4"/>
      <c r="I5" s="6"/>
    </row>
    <row r="6" spans="1:9" ht="54.6" customHeight="1" thickBot="1">
      <c r="A6" s="21">
        <f>基本情報!$I$6</f>
        <v>0</v>
      </c>
      <c r="B6" s="21">
        <f>基本情報!$F$6</f>
        <v>0</v>
      </c>
      <c r="C6" s="16" t="s">
        <v>289</v>
      </c>
      <c r="D6" s="4">
        <f>H7-D5-D4</f>
        <v>0</v>
      </c>
      <c r="E6" s="3" t="s">
        <v>285</v>
      </c>
      <c r="F6" s="5"/>
      <c r="G6" s="17"/>
      <c r="H6" s="4"/>
      <c r="I6" s="6"/>
    </row>
    <row r="7" spans="1:9" ht="30" customHeight="1" thickBot="1">
      <c r="A7" s="21">
        <f>基本情報!$I$6</f>
        <v>0</v>
      </c>
      <c r="B7" s="21">
        <f>基本情報!$F$6</f>
        <v>0</v>
      </c>
      <c r="C7" s="7" t="s">
        <v>236</v>
      </c>
      <c r="D7" s="8">
        <f>SUM(D4:D6)</f>
        <v>0</v>
      </c>
      <c r="E7" s="10" t="s">
        <v>285</v>
      </c>
      <c r="F7" s="9"/>
      <c r="G7" s="10" t="s">
        <v>236</v>
      </c>
      <c r="H7" s="8">
        <f>H4</f>
        <v>0</v>
      </c>
      <c r="I7" s="11" t="s">
        <v>285</v>
      </c>
    </row>
    <row r="8" spans="1:9" ht="30" customHeight="1">
      <c r="A8" s="21">
        <f>基本情報!$I$6</f>
        <v>0</v>
      </c>
      <c r="B8" s="21">
        <f>基本情報!$F$6</f>
        <v>0</v>
      </c>
    </row>
    <row r="9" spans="1:9" ht="30" customHeight="1">
      <c r="A9" s="21">
        <f>基本情報!$I$6</f>
        <v>0</v>
      </c>
      <c r="B9" s="21">
        <f>基本情報!$F$6</f>
        <v>0</v>
      </c>
      <c r="C9" s="3" t="s">
        <v>290</v>
      </c>
    </row>
    <row r="10" spans="1:9" ht="15" customHeight="1">
      <c r="A10" s="21">
        <f>基本情報!$I$6</f>
        <v>0</v>
      </c>
      <c r="B10" s="21">
        <f>基本情報!$F$6</f>
        <v>0</v>
      </c>
      <c r="G10" s="20"/>
      <c r="H10" s="479"/>
      <c r="I10" s="479"/>
    </row>
    <row r="11" spans="1:9" ht="30" customHeight="1">
      <c r="A11" s="21">
        <f>基本情報!$I$6</f>
        <v>0</v>
      </c>
      <c r="B11" s="21">
        <f>基本情報!$F$6</f>
        <v>0</v>
      </c>
      <c r="D11" s="481">
        <f>'別記第１号様式（交付申請書）'!H5</f>
        <v>0</v>
      </c>
      <c r="E11" s="481"/>
      <c r="F11" s="481"/>
      <c r="G11" s="481"/>
      <c r="H11" s="481"/>
      <c r="I11" s="481"/>
    </row>
    <row r="12" spans="1:9" ht="15" customHeight="1">
      <c r="A12" s="21">
        <f>基本情報!$I$6</f>
        <v>0</v>
      </c>
      <c r="B12" s="21">
        <f>基本情報!$F$6</f>
        <v>0</v>
      </c>
      <c r="G12" s="20"/>
      <c r="H12" s="479"/>
      <c r="I12" s="479"/>
    </row>
    <row r="13" spans="1:9" ht="17.25" customHeight="1">
      <c r="A13" s="21">
        <f>基本情報!$I$6</f>
        <v>0</v>
      </c>
      <c r="B13" s="21">
        <f>基本情報!$F$6</f>
        <v>0</v>
      </c>
      <c r="D13" s="480" t="s">
        <v>267</v>
      </c>
      <c r="E13" s="480"/>
      <c r="F13" s="25" t="s">
        <v>291</v>
      </c>
      <c r="G13" s="482">
        <f>'別記第１号様式（交付申請書）'!H10</f>
        <v>0</v>
      </c>
      <c r="H13" s="482"/>
      <c r="I13" s="482"/>
    </row>
    <row r="14" spans="1:9" ht="17.25" customHeight="1">
      <c r="A14" s="21">
        <f>基本情報!$I$6</f>
        <v>0</v>
      </c>
      <c r="B14" s="21">
        <f>基本情報!$F$6</f>
        <v>0</v>
      </c>
      <c r="D14" s="480" t="s">
        <v>269</v>
      </c>
      <c r="E14" s="480"/>
      <c r="F14" s="25" t="s">
        <v>291</v>
      </c>
      <c r="G14" s="482">
        <f>'別記第１号様式（交付申請書）'!H11</f>
        <v>0</v>
      </c>
      <c r="H14" s="482"/>
      <c r="I14" s="482"/>
    </row>
    <row r="15" spans="1:9" ht="17.25" customHeight="1">
      <c r="A15" s="21">
        <f>基本情報!$I$6</f>
        <v>0</v>
      </c>
      <c r="B15" s="21">
        <f>基本情報!$F$6</f>
        <v>0</v>
      </c>
      <c r="D15" s="484" t="s">
        <v>270</v>
      </c>
      <c r="E15" s="484"/>
      <c r="F15" s="25" t="s">
        <v>291</v>
      </c>
      <c r="G15" s="483" t="str">
        <f>'別記第１号様式（交付申請書）'!H12</f>
        <v xml:space="preserve"> </v>
      </c>
      <c r="H15" s="483"/>
      <c r="I15" s="483"/>
    </row>
    <row r="16" spans="1:9" ht="17.25" customHeight="1">
      <c r="A16" s="21">
        <f>基本情報!$I$6</f>
        <v>0</v>
      </c>
      <c r="B16" s="21">
        <f>基本情報!$F$6</f>
        <v>0</v>
      </c>
      <c r="D16" s="480" t="s">
        <v>271</v>
      </c>
      <c r="E16" s="480"/>
      <c r="F16" s="25" t="s">
        <v>291</v>
      </c>
      <c r="G16" s="482">
        <f>'別記第１号様式（交付申請書）'!H13</f>
        <v>0</v>
      </c>
      <c r="H16" s="482"/>
      <c r="I16" s="482"/>
    </row>
  </sheetData>
  <sheetProtection algorithmName="SHA-512" hashValue="s3SFZjKuL64ALCYzfexDN2uVzCrRLYRCrxMBPH2xazkd8Hjwa/mKHzzzHKA15/i8n9MjPZX5gbQpOtokJadt6A==" saltValue="Ur9qFwfWmZ0TrHfEUvmHZw==" spinCount="100000" sheet="1" formatCells="0" formatColumns="0" formatRows="0" insertColumns="0" insertRows="0" autoFilter="0"/>
  <mergeCells count="14">
    <mergeCell ref="G14:I14"/>
    <mergeCell ref="G15:I15"/>
    <mergeCell ref="G16:I16"/>
    <mergeCell ref="G13:I13"/>
    <mergeCell ref="D14:E14"/>
    <mergeCell ref="D15:E15"/>
    <mergeCell ref="D16:E16"/>
    <mergeCell ref="C1:I1"/>
    <mergeCell ref="C3:E3"/>
    <mergeCell ref="G3:I3"/>
    <mergeCell ref="H12:I12"/>
    <mergeCell ref="D13:E13"/>
    <mergeCell ref="H10:I10"/>
    <mergeCell ref="D11:I11"/>
  </mergeCells>
  <phoneticPr fontId="5"/>
  <printOptions horizontalCentered="1"/>
  <pageMargins left="0.78740157480314965" right="0.78740157480314965" top="1.1811023622047245" bottom="0.98425196850393704" header="0.31496062992125984" footer="0.31496062992125984"/>
  <pageSetup paperSize="9" scale="9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2FA0-50D5-4142-9651-F63744778341}">
  <dimension ref="A3:J49"/>
  <sheetViews>
    <sheetView workbookViewId="0">
      <selection activeCell="P17" sqref="P17"/>
    </sheetView>
  </sheetViews>
  <sheetFormatPr defaultRowHeight="13.5"/>
  <sheetData>
    <row r="3" spans="1:10" ht="21">
      <c r="A3" s="485" t="s">
        <v>297</v>
      </c>
      <c r="B3" s="485"/>
      <c r="C3" s="485"/>
      <c r="D3" s="485"/>
      <c r="E3" s="485"/>
      <c r="F3" s="485"/>
      <c r="G3" s="485"/>
      <c r="H3" s="485"/>
      <c r="I3" s="485"/>
      <c r="J3" s="485"/>
    </row>
    <row r="4" spans="1:10" ht="21">
      <c r="A4" s="314"/>
      <c r="B4" s="314"/>
      <c r="C4" s="314"/>
      <c r="D4" s="314"/>
      <c r="E4" s="314"/>
      <c r="F4" s="314"/>
      <c r="G4" s="314"/>
      <c r="H4" s="314"/>
      <c r="I4" s="314"/>
      <c r="J4" s="314"/>
    </row>
    <row r="5" spans="1:10" s="316" customFormat="1" ht="14.25">
      <c r="A5" s="315"/>
      <c r="B5" s="315"/>
      <c r="C5" s="315"/>
      <c r="D5" s="315"/>
      <c r="E5" s="315"/>
      <c r="F5" s="315"/>
      <c r="G5" s="315"/>
      <c r="H5" s="315"/>
      <c r="I5" s="315"/>
    </row>
    <row r="6" spans="1:10" s="316" customFormat="1" ht="14.25">
      <c r="A6" s="315"/>
      <c r="B6" s="315"/>
      <c r="C6" s="315"/>
      <c r="D6" s="315"/>
      <c r="E6" s="315"/>
      <c r="F6" s="315"/>
      <c r="G6" s="315"/>
      <c r="H6" s="315"/>
      <c r="I6" s="315"/>
    </row>
    <row r="7" spans="1:10" s="316" customFormat="1" ht="15">
      <c r="A7" s="317" t="s">
        <v>320</v>
      </c>
      <c r="B7" s="315"/>
      <c r="C7" s="315"/>
      <c r="D7" s="315"/>
      <c r="E7" s="315"/>
      <c r="F7" s="315"/>
      <c r="G7" s="315"/>
      <c r="H7" s="315"/>
      <c r="I7" s="315"/>
    </row>
    <row r="8" spans="1:10" s="318" customFormat="1" ht="15">
      <c r="A8" s="317" t="s">
        <v>313</v>
      </c>
      <c r="B8" s="317"/>
      <c r="C8" s="317"/>
      <c r="D8" s="317"/>
      <c r="E8" s="317"/>
      <c r="F8" s="317"/>
      <c r="G8" s="317"/>
      <c r="H8" s="317"/>
      <c r="I8" s="317"/>
    </row>
    <row r="9" spans="1:10" s="316" customFormat="1" ht="14.25">
      <c r="A9" s="315"/>
      <c r="B9" s="315"/>
      <c r="C9" s="315"/>
      <c r="D9" s="315"/>
      <c r="E9" s="315"/>
      <c r="F9" s="315"/>
      <c r="G9" s="315"/>
      <c r="H9" s="315"/>
      <c r="I9" s="315"/>
    </row>
    <row r="10" spans="1:10" s="316" customFormat="1" ht="14.25">
      <c r="A10" s="315"/>
      <c r="B10" s="315"/>
      <c r="C10" s="315"/>
      <c r="D10" s="315"/>
      <c r="E10" s="315"/>
      <c r="F10" s="315"/>
      <c r="G10" s="315"/>
      <c r="H10" s="315"/>
      <c r="I10" s="315"/>
    </row>
    <row r="11" spans="1:10" s="316" customFormat="1" ht="14.25">
      <c r="A11" s="315"/>
      <c r="B11" s="315"/>
      <c r="C11" s="315"/>
      <c r="D11" s="315"/>
      <c r="E11" s="315"/>
      <c r="F11" s="315"/>
      <c r="G11" s="315"/>
      <c r="H11" s="315"/>
      <c r="I11" s="315"/>
    </row>
    <row r="12" spans="1:10" s="316" customFormat="1" ht="14.25">
      <c r="A12" s="315" t="s">
        <v>298</v>
      </c>
      <c r="B12" s="315"/>
      <c r="C12" s="315"/>
      <c r="D12" s="315"/>
      <c r="E12" s="315"/>
      <c r="F12" s="315"/>
      <c r="G12" s="315"/>
      <c r="H12" s="315"/>
      <c r="I12" s="315"/>
    </row>
    <row r="13" spans="1:10" s="316" customFormat="1" ht="14.25">
      <c r="A13" s="315"/>
      <c r="B13" s="315"/>
      <c r="C13" s="315"/>
      <c r="D13" s="315"/>
      <c r="E13" s="315"/>
      <c r="F13" s="315"/>
      <c r="G13" s="315"/>
      <c r="H13" s="315"/>
      <c r="I13" s="315"/>
    </row>
    <row r="14" spans="1:10" s="316" customFormat="1" ht="14.25">
      <c r="A14" s="315"/>
      <c r="B14" s="486">
        <f>基本情報!O6</f>
        <v>0</v>
      </c>
      <c r="C14" s="486"/>
      <c r="D14" s="319" t="s">
        <v>299</v>
      </c>
      <c r="E14" s="487">
        <v>46112</v>
      </c>
      <c r="F14" s="488"/>
      <c r="G14" s="319" t="s">
        <v>300</v>
      </c>
      <c r="H14" s="315"/>
      <c r="I14" s="315"/>
    </row>
    <row r="15" spans="1:10" s="316" customFormat="1" ht="14.25">
      <c r="A15" s="315"/>
      <c r="B15" s="315" t="s">
        <v>301</v>
      </c>
      <c r="C15" s="315"/>
      <c r="D15" s="315"/>
      <c r="E15" s="315"/>
      <c r="F15" s="315"/>
      <c r="G15" s="315"/>
      <c r="H15" s="315"/>
      <c r="I15" s="315"/>
    </row>
    <row r="16" spans="1:10" s="316" customFormat="1" ht="14.25">
      <c r="A16" s="315"/>
      <c r="B16" s="315"/>
      <c r="C16" s="315"/>
      <c r="D16" s="315"/>
      <c r="E16" s="315"/>
      <c r="F16" s="315"/>
      <c r="G16" s="315"/>
      <c r="H16" s="315"/>
      <c r="I16" s="315"/>
    </row>
    <row r="17" spans="1:10" s="316" customFormat="1" ht="14.25">
      <c r="A17" s="315"/>
      <c r="B17" s="315"/>
      <c r="C17" s="315"/>
      <c r="D17" s="315"/>
      <c r="E17" s="315"/>
      <c r="F17" s="315"/>
      <c r="G17" s="315"/>
      <c r="H17" s="315"/>
      <c r="I17" s="315"/>
    </row>
    <row r="18" spans="1:10" s="316" customFormat="1" ht="14.25">
      <c r="A18" s="315" t="s">
        <v>302</v>
      </c>
      <c r="B18" s="315"/>
      <c r="C18" s="315"/>
      <c r="D18" s="315"/>
      <c r="E18" s="315"/>
      <c r="F18" s="315"/>
      <c r="G18" s="315"/>
      <c r="H18" s="315"/>
      <c r="I18" s="315"/>
    </row>
    <row r="19" spans="1:10" s="316" customFormat="1" ht="14.25">
      <c r="A19" s="315"/>
      <c r="B19" s="315"/>
      <c r="C19" s="315"/>
      <c r="D19" s="315"/>
      <c r="E19" s="315"/>
      <c r="F19" s="315"/>
      <c r="G19" s="315"/>
      <c r="H19" s="315"/>
      <c r="I19" s="315"/>
    </row>
    <row r="20" spans="1:10" s="316" customFormat="1" ht="14.25">
      <c r="A20" s="315"/>
      <c r="B20" s="315" t="s">
        <v>303</v>
      </c>
      <c r="C20" s="315"/>
      <c r="D20" s="315"/>
      <c r="E20" s="315"/>
      <c r="F20" s="315"/>
      <c r="G20" s="315"/>
      <c r="H20" s="315"/>
      <c r="I20" s="315"/>
    </row>
    <row r="21" spans="1:10" s="316" customFormat="1" ht="14.25">
      <c r="A21" s="315"/>
      <c r="B21" s="315" t="s">
        <v>304</v>
      </c>
      <c r="C21" s="315"/>
      <c r="D21" s="315"/>
      <c r="E21" s="315"/>
      <c r="F21" s="315"/>
      <c r="G21" s="315"/>
      <c r="H21" s="315"/>
      <c r="I21" s="315"/>
    </row>
    <row r="22" spans="1:10" s="316" customFormat="1" ht="14.25">
      <c r="A22" s="315"/>
      <c r="B22" s="315" t="s">
        <v>305</v>
      </c>
      <c r="C22" s="315"/>
      <c r="D22" s="315"/>
      <c r="E22" s="315"/>
      <c r="F22" s="315"/>
      <c r="G22" s="315"/>
      <c r="H22" s="315"/>
      <c r="I22" s="315"/>
    </row>
    <row r="23" spans="1:10" s="316" customFormat="1" ht="14.25">
      <c r="A23" s="315"/>
      <c r="B23" s="315"/>
      <c r="C23" s="315"/>
      <c r="D23" s="315"/>
      <c r="E23" s="315"/>
      <c r="F23" s="315"/>
      <c r="G23" s="315"/>
      <c r="H23" s="315"/>
      <c r="I23" s="315"/>
    </row>
    <row r="24" spans="1:10" s="316" customFormat="1" ht="14.25">
      <c r="A24" s="315"/>
      <c r="B24" s="315"/>
      <c r="C24" s="315"/>
      <c r="D24" s="315"/>
      <c r="E24" s="315"/>
      <c r="F24" s="315"/>
      <c r="G24" s="315"/>
      <c r="H24" s="315"/>
      <c r="I24" s="315"/>
    </row>
    <row r="25" spans="1:10" s="316" customFormat="1" ht="14.25">
      <c r="A25" s="315"/>
      <c r="B25" s="315"/>
      <c r="C25" s="315"/>
      <c r="D25" s="315"/>
      <c r="E25" s="315"/>
      <c r="F25" s="315"/>
      <c r="G25" s="315"/>
      <c r="H25" s="315"/>
      <c r="I25" s="315"/>
    </row>
    <row r="26" spans="1:10" s="316" customFormat="1" ht="14.25">
      <c r="A26" s="315"/>
      <c r="B26" s="315"/>
      <c r="C26" s="315"/>
      <c r="D26" s="315"/>
      <c r="E26" s="315"/>
      <c r="F26" s="315"/>
      <c r="G26" s="315"/>
      <c r="H26" s="315"/>
      <c r="I26" s="315"/>
    </row>
    <row r="27" spans="1:10" s="316" customFormat="1" ht="14.25">
      <c r="A27" s="315"/>
      <c r="B27" s="315"/>
      <c r="C27" s="315"/>
      <c r="D27" s="315"/>
      <c r="E27" s="315"/>
      <c r="F27" s="315"/>
      <c r="I27" s="489">
        <f>B14</f>
        <v>0</v>
      </c>
      <c r="J27" s="490"/>
    </row>
    <row r="28" spans="1:10" s="316" customFormat="1" ht="14.25">
      <c r="A28" s="315"/>
      <c r="B28" s="315"/>
      <c r="C28" s="315"/>
      <c r="D28" s="315"/>
      <c r="E28" s="315"/>
      <c r="F28" s="315"/>
      <c r="I28" s="320"/>
      <c r="J28" s="321"/>
    </row>
    <row r="29" spans="1:10" s="316" customFormat="1" ht="14.25">
      <c r="A29" s="315"/>
      <c r="B29" s="315"/>
      <c r="C29" s="315"/>
      <c r="D29" s="315"/>
      <c r="E29" s="315"/>
      <c r="F29" s="315"/>
      <c r="I29" s="320"/>
      <c r="J29" s="321"/>
    </row>
    <row r="30" spans="1:10" s="316" customFormat="1" ht="14.25">
      <c r="A30" s="315"/>
      <c r="B30" s="315"/>
      <c r="C30" s="315"/>
      <c r="D30" s="315"/>
      <c r="E30" s="315"/>
      <c r="F30" s="315"/>
      <c r="G30" s="320"/>
      <c r="H30" s="321"/>
      <c r="I30" s="315"/>
    </row>
    <row r="31" spans="1:10" s="316" customFormat="1" ht="14.25">
      <c r="B31" s="315" t="s">
        <v>306</v>
      </c>
      <c r="C31" s="315"/>
      <c r="D31" s="315"/>
      <c r="E31" s="315"/>
      <c r="I31" s="315"/>
    </row>
    <row r="32" spans="1:10" s="316" customFormat="1" ht="14.25">
      <c r="B32" s="315"/>
      <c r="C32" s="315"/>
      <c r="D32" s="315"/>
      <c r="E32" s="315"/>
      <c r="I32" s="315"/>
    </row>
    <row r="33" spans="2:10" s="316" customFormat="1" ht="14.25">
      <c r="B33" s="315"/>
      <c r="C33" s="315"/>
      <c r="D33" s="315"/>
      <c r="E33" s="315"/>
      <c r="I33" s="315"/>
    </row>
    <row r="34" spans="2:10" s="316" customFormat="1" ht="14.25">
      <c r="B34" s="315" t="s">
        <v>307</v>
      </c>
      <c r="C34" s="315"/>
      <c r="D34" s="315"/>
      <c r="E34" s="315"/>
      <c r="I34" s="315"/>
    </row>
    <row r="35" spans="2:10" s="316" customFormat="1" ht="14.25">
      <c r="B35" s="315"/>
      <c r="C35" s="315"/>
      <c r="D35" s="315"/>
      <c r="E35" s="315"/>
      <c r="I35" s="315"/>
    </row>
    <row r="36" spans="2:10" s="316" customFormat="1" ht="14.25">
      <c r="B36" s="491" t="s">
        <v>308</v>
      </c>
      <c r="C36" s="491"/>
      <c r="D36" s="491"/>
      <c r="E36" s="488">
        <f>基本情報!B6</f>
        <v>0</v>
      </c>
      <c r="F36" s="488"/>
      <c r="G36" s="488"/>
      <c r="H36" s="488"/>
      <c r="I36" s="488"/>
      <c r="J36" s="488"/>
    </row>
    <row r="37" spans="2:10" s="316" customFormat="1" ht="14.25">
      <c r="B37" s="322"/>
      <c r="C37" s="322"/>
      <c r="D37" s="322"/>
      <c r="E37" s="315"/>
      <c r="I37" s="315"/>
    </row>
    <row r="38" spans="2:10" s="316" customFormat="1" ht="14.25">
      <c r="B38" s="491" t="s">
        <v>309</v>
      </c>
      <c r="C38" s="491"/>
      <c r="D38" s="491"/>
      <c r="E38" s="488">
        <f>基本情報!C6</f>
        <v>0</v>
      </c>
      <c r="F38" s="488"/>
      <c r="G38" s="488"/>
      <c r="H38" s="488"/>
      <c r="I38" s="488"/>
      <c r="J38" s="488"/>
    </row>
    <row r="39" spans="2:10" s="316" customFormat="1" ht="14.25">
      <c r="B39" s="322"/>
      <c r="C39" s="322"/>
      <c r="D39" s="322"/>
      <c r="E39" s="315"/>
      <c r="I39" s="315"/>
    </row>
    <row r="40" spans="2:10" s="316" customFormat="1" ht="14.25">
      <c r="B40" s="491" t="s">
        <v>310</v>
      </c>
      <c r="C40" s="491"/>
      <c r="D40" s="491"/>
      <c r="E40" s="488">
        <f>基本情報!D6</f>
        <v>0</v>
      </c>
      <c r="F40" s="488"/>
      <c r="G40" s="488"/>
      <c r="H40" s="488"/>
      <c r="I40" s="488"/>
      <c r="J40" s="488"/>
    </row>
    <row r="41" spans="2:10" s="316" customFormat="1" ht="14.25">
      <c r="B41" s="322"/>
      <c r="C41" s="322"/>
      <c r="D41" s="322"/>
      <c r="E41" s="315"/>
      <c r="I41" s="315"/>
    </row>
    <row r="42" spans="2:10" s="316" customFormat="1" ht="14.25">
      <c r="B42" s="315"/>
      <c r="C42" s="315"/>
      <c r="D42" s="315"/>
      <c r="E42" s="315"/>
      <c r="I42" s="315"/>
    </row>
    <row r="43" spans="2:10" s="316" customFormat="1" ht="14.25">
      <c r="B43" s="315" t="s">
        <v>311</v>
      </c>
      <c r="C43" s="315"/>
      <c r="D43" s="315"/>
      <c r="E43" s="315"/>
      <c r="I43" s="315"/>
    </row>
    <row r="44" spans="2:10" s="316" customFormat="1" ht="14.25">
      <c r="B44" s="315"/>
      <c r="C44" s="315"/>
      <c r="D44" s="315"/>
      <c r="E44" s="315"/>
      <c r="I44" s="315"/>
    </row>
    <row r="45" spans="2:10" s="316" customFormat="1" ht="14.25">
      <c r="B45" s="491" t="s">
        <v>312</v>
      </c>
      <c r="C45" s="491"/>
      <c r="D45" s="491"/>
      <c r="E45" s="488">
        <f>基本情報!F6</f>
        <v>0</v>
      </c>
      <c r="F45" s="488"/>
      <c r="G45" s="488"/>
      <c r="H45" s="488"/>
      <c r="I45" s="488"/>
      <c r="J45" s="488"/>
    </row>
    <row r="46" spans="2:10" s="316" customFormat="1" ht="14.25">
      <c r="B46" s="322"/>
      <c r="C46" s="322"/>
      <c r="D46" s="322"/>
      <c r="E46" s="315"/>
      <c r="I46" s="315"/>
    </row>
    <row r="47" spans="2:10" s="316" customFormat="1" ht="14.25">
      <c r="B47" s="491" t="s">
        <v>309</v>
      </c>
      <c r="C47" s="491"/>
      <c r="D47" s="491"/>
      <c r="E47" s="488">
        <f>基本情報!G6</f>
        <v>0</v>
      </c>
      <c r="F47" s="488"/>
      <c r="G47" s="488"/>
      <c r="H47" s="488"/>
      <c r="I47" s="488"/>
      <c r="J47" s="488"/>
    </row>
    <row r="48" spans="2:10" s="316" customFormat="1" ht="14.25">
      <c r="B48" s="322"/>
      <c r="C48" s="322"/>
      <c r="D48" s="322"/>
      <c r="E48" s="315"/>
      <c r="I48" s="315"/>
    </row>
    <row r="49" spans="2:10" s="316" customFormat="1" ht="14.25">
      <c r="B49" s="491" t="s">
        <v>310</v>
      </c>
      <c r="C49" s="491"/>
      <c r="D49" s="491"/>
      <c r="E49" s="488">
        <f>基本情報!H6</f>
        <v>0</v>
      </c>
      <c r="F49" s="488"/>
      <c r="G49" s="488"/>
      <c r="H49" s="488"/>
      <c r="I49" s="488"/>
      <c r="J49" s="488"/>
    </row>
  </sheetData>
  <sheetProtection algorithmName="SHA-512" hashValue="PU/eyOx2BLQzqyZHjQBT/AsPnWWNv4xAYu4DLETQP53FA8Buhxaze2WMQB7+j6tYI7DiYfzea+cReXuIRaMb8w==" saltValue="8xDQNSS5rpmg56Rdl1Chlg==" spinCount="100000" sheet="1" objects="1" scenarios="1"/>
  <mergeCells count="16">
    <mergeCell ref="B47:D47"/>
    <mergeCell ref="E47:J47"/>
    <mergeCell ref="B49:D49"/>
    <mergeCell ref="E49:J49"/>
    <mergeCell ref="B38:D38"/>
    <mergeCell ref="E38:J38"/>
    <mergeCell ref="B40:D40"/>
    <mergeCell ref="E40:J40"/>
    <mergeCell ref="B45:D45"/>
    <mergeCell ref="E45:J45"/>
    <mergeCell ref="A3:J3"/>
    <mergeCell ref="B14:C14"/>
    <mergeCell ref="E14:F14"/>
    <mergeCell ref="I27:J27"/>
    <mergeCell ref="B36:D36"/>
    <mergeCell ref="E36:J36"/>
  </mergeCells>
  <phoneticPr fontId="5"/>
  <pageMargins left="0.51181102362204722" right="0.5118110236220472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8CA5F858F9B64196F67CC82E85863B" ma:contentTypeVersion="13" ma:contentTypeDescription="新しいドキュメントを作成します。" ma:contentTypeScope="" ma:versionID="f4c1076cba9d60d99eeec4eb7713fe4f">
  <xsd:schema xmlns:xsd="http://www.w3.org/2001/XMLSchema" xmlns:xs="http://www.w3.org/2001/XMLSchema" xmlns:p="http://schemas.microsoft.com/office/2006/metadata/properties" xmlns:ns2="c0475bb0-5bc2-44a7-92b0-531bdde61e41" xmlns:ns3="273501e5-1f71-45b9-8a46-492e4d7a76eb" targetNamespace="http://schemas.microsoft.com/office/2006/metadata/properties" ma:root="true" ma:fieldsID="081fa4b6616098be38b9605163d82ada" ns2:_="" ns3:_="">
    <xsd:import namespace="c0475bb0-5bc2-44a7-92b0-531bdde61e41"/>
    <xsd:import namespace="273501e5-1f71-45b9-8a46-492e4d7a76e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75bb0-5bc2-44a7-92b0-531bdde61e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4d63cec-adaa-4823-9f5f-a031abd4e23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3501e5-1f71-45b9-8a46-492e4d7a76e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b7a21a2-12b4-42de-9b25-4c093bc56b83}" ma:internalName="TaxCatchAll" ma:showField="CatchAllData" ma:web="273501e5-1f71-45b9-8a46-492e4d7a76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3501e5-1f71-45b9-8a46-492e4d7a76eb" xsi:nil="true"/>
    <lcf76f155ced4ddcb4097134ff3c332f xmlns="c0475bb0-5bc2-44a7-92b0-531bdde61e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008413-B9EF-43CE-A23E-F174C1A5E5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475bb0-5bc2-44a7-92b0-531bdde61e41"/>
    <ds:schemaRef ds:uri="273501e5-1f71-45b9-8a46-492e4d7a7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68E2C6-394D-467D-A0D9-B83A8001E4A7}">
  <ds:schemaRefs>
    <ds:schemaRef ds:uri="http://schemas.microsoft.com/sharepoint/v3/contenttype/forms"/>
  </ds:schemaRefs>
</ds:datastoreItem>
</file>

<file path=customXml/itemProps3.xml><?xml version="1.0" encoding="utf-8"?>
<ds:datastoreItem xmlns:ds="http://schemas.openxmlformats.org/officeDocument/2006/customXml" ds:itemID="{C444F0EB-9A9C-4A09-9421-98567C57C8F4}">
  <ds:schemaRef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273501e5-1f71-45b9-8a46-492e4d7a76eb"/>
    <ds:schemaRef ds:uri="http://purl.org/dc/dcmitype/"/>
    <ds:schemaRef ds:uri="c0475bb0-5bc2-44a7-92b0-531bdde61e41"/>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基本情報</vt:lpstr>
      <vt:lpstr>様式１</vt:lpstr>
      <vt:lpstr>様式２</vt:lpstr>
      <vt:lpstr>交付要件確認</vt:lpstr>
      <vt:lpstr>別紙１－１（所要額明細書）</vt:lpstr>
      <vt:lpstr>別紙１（経費所要額調）</vt:lpstr>
      <vt:lpstr>別記第１号様式（交付申請書）</vt:lpstr>
      <vt:lpstr>予算書抄本</vt:lpstr>
      <vt:lpstr>委任状</vt:lpstr>
      <vt:lpstr>交付要件確認!Print_Area</vt:lpstr>
      <vt:lpstr>'別記第１号様式（交付申請書）'!Print_Area</vt:lpstr>
      <vt:lpstr>'別紙１（経費所要額調）'!Print_Area</vt:lpstr>
      <vt:lpstr>'別紙１－１（所要額明細書）'!Print_Area</vt:lpstr>
      <vt:lpstr>予算書抄本!Print_Area</vt:lpstr>
      <vt:lpstr>様式１!Print_Area</vt:lpstr>
      <vt:lpstr>様式２!Print_Area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乕尾　進哉</cp:lastModifiedBy>
  <cp:revision/>
  <cp:lastPrinted>2025-10-31T04:41:51Z</cp:lastPrinted>
  <dcterms:created xsi:type="dcterms:W3CDTF">2002-04-17T02:56:42Z</dcterms:created>
  <dcterms:modified xsi:type="dcterms:W3CDTF">2026-10-22T04:42:24Z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0x010100678CA5F858F9B64196F67CC82E85863B</vt:lpwstr>
  </property>
  <property fmtid="{D5CDD505-2E9C-101B-9397-08002B2CF9AE}" pid="3" name="MediaServiceImageTags">
    <vt:lpwstr/>
  </property>
</Properties>
</file>